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Zorg\Care\Zorginkoop\COA\RMO\2025\"/>
    </mc:Choice>
  </mc:AlternateContent>
  <xr:revisionPtr revIDLastSave="0" documentId="13_ncr:1_{4DF22B4E-7BCD-4668-BFF7-E72B79E8B674}" xr6:coauthVersionLast="47" xr6:coauthVersionMax="47" xr10:uidLastSave="{00000000-0000-0000-0000-000000000000}"/>
  <workbookProtection workbookAlgorithmName="SHA-512" workbookHashValue="vyWHPdYoLp8KK3z0t4TXvkYHwLpW36DnoxMO3x1ukqFxwOyAKwSY3rq9hsqr4Ynubd1lESAFvg1HjmLDaU8GrQ==" workbookSaltValue="f52YJ8wu0NeAc8FHLWjb2g==" workbookSpinCount="100000" lockStructure="1"/>
  <bookViews>
    <workbookView xWindow="-120" yWindow="-120" windowWidth="29040" windowHeight="17640" xr2:uid="{00000000-000D-0000-FFFF-FFFF00000000}"/>
  </bookViews>
  <sheets>
    <sheet name="Borderel" sheetId="1" r:id="rId1"/>
    <sheet name="Maanddeclaratie" sheetId="2" r:id="rId2"/>
    <sheet name="Versiebeheer" sheetId="7" state="hidden" r:id="rId3"/>
    <sheet name="Achterliggende gegevens" sheetId="6" state="hidden" r:id="rId4"/>
  </sheets>
  <definedNames>
    <definedName name="April">'Achterliggende gegevens'!$K$2:$K$32</definedName>
    <definedName name="Augustus">'Achterliggende gegevens'!$O$2:$O$32</definedName>
    <definedName name="December">'Achterliggende gegevens'!$S$2:$S$32</definedName>
    <definedName name="Februari">'Achterliggende gegevens'!$I$2:$I$32</definedName>
    <definedName name="Januari">'Achterliggende gegevens'!$H$2:$H$32</definedName>
    <definedName name="Juli">'Achterliggende gegevens'!$N$2:$N$32</definedName>
    <definedName name="Juni">'Achterliggende gegevens'!$M$2:$M$32</definedName>
    <definedName name="Maand">'Achterliggende gegevens'!$G$2:$G$32</definedName>
    <definedName name="Maart">'Achterliggende gegevens'!$J$2:$J$32</definedName>
    <definedName name="Mei">'Achterliggende gegevens'!$L$2:$L$32</definedName>
    <definedName name="November">'Achterliggende gegevens'!$R$2:$R$32</definedName>
    <definedName name="Oktober">'Achterliggende gegevens'!$Q$2:$Q$32</definedName>
    <definedName name="September">'Achterliggende gegevens'!$P$2:$P$32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H7" i="2"/>
  <c r="K7" i="2" s="1"/>
  <c r="H8" i="2"/>
  <c r="K8" i="2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I6" i="2"/>
  <c r="G6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H6" i="2" l="1"/>
  <c r="K6" i="2" l="1"/>
  <c r="K56" i="2" s="1"/>
  <c r="B15" i="1" s="1"/>
</calcChain>
</file>

<file path=xl/sharedStrings.xml><?xml version="1.0" encoding="utf-8"?>
<sst xmlns="http://schemas.openxmlformats.org/spreadsheetml/2006/main" count="1184" uniqueCount="808">
  <si>
    <t>AGB-code zorgaanbieder / contractant:</t>
  </si>
  <si>
    <t>Regelnr.</t>
  </si>
  <si>
    <t>Geboortedatum</t>
  </si>
  <si>
    <t>Tarief</t>
  </si>
  <si>
    <t>Totaal</t>
  </si>
  <si>
    <t>Gegevens zorgaanbieder / contractant</t>
  </si>
  <si>
    <t>Naam</t>
  </si>
  <si>
    <t>Adres</t>
  </si>
  <si>
    <t>Postcode / woonplaats</t>
  </si>
  <si>
    <t>AGB-code</t>
  </si>
  <si>
    <t>Factuurgegevens</t>
  </si>
  <si>
    <t>Totaal factuurbedrag</t>
  </si>
  <si>
    <t>Akkoord door:</t>
  </si>
  <si>
    <t>Functie</t>
  </si>
  <si>
    <t>Wet langdurige zorg/Wet maatschappelijke ondersteuning</t>
  </si>
  <si>
    <t>Code</t>
  </si>
  <si>
    <t>Z015</t>
  </si>
  <si>
    <t>Z025</t>
  </si>
  <si>
    <t>Z031</t>
  </si>
  <si>
    <t>Z033</t>
  </si>
  <si>
    <t>Z041</t>
  </si>
  <si>
    <t>Z043</t>
  </si>
  <si>
    <t>Z051</t>
  </si>
  <si>
    <t>Z053</t>
  </si>
  <si>
    <t>Z061</t>
  </si>
  <si>
    <t>Z063</t>
  </si>
  <si>
    <t>Z071</t>
  </si>
  <si>
    <t>Z073</t>
  </si>
  <si>
    <t>Z081</t>
  </si>
  <si>
    <t>Z083</t>
  </si>
  <si>
    <t>Z095</t>
  </si>
  <si>
    <t>Z097</t>
  </si>
  <si>
    <t>Z101</t>
  </si>
  <si>
    <t>Z103</t>
  </si>
  <si>
    <t>Z212</t>
  </si>
  <si>
    <t>Z213</t>
  </si>
  <si>
    <t>Z222</t>
  </si>
  <si>
    <t>Z223</t>
  </si>
  <si>
    <t>Z232</t>
  </si>
  <si>
    <t>Z233</t>
  </si>
  <si>
    <t>Z242</t>
  </si>
  <si>
    <t>Z243</t>
  </si>
  <si>
    <t>Z252</t>
  </si>
  <si>
    <t>Z253</t>
  </si>
  <si>
    <t>Z262</t>
  </si>
  <si>
    <t>Z263</t>
  </si>
  <si>
    <t>Z272</t>
  </si>
  <si>
    <t>Z273</t>
  </si>
  <si>
    <t>Z310</t>
  </si>
  <si>
    <t>Z311</t>
  </si>
  <si>
    <t>Z320</t>
  </si>
  <si>
    <t>Z321</t>
  </si>
  <si>
    <t>Z330</t>
  </si>
  <si>
    <t>Z331</t>
  </si>
  <si>
    <t>Z340</t>
  </si>
  <si>
    <t>Z341</t>
  </si>
  <si>
    <t>Z350</t>
  </si>
  <si>
    <t>Z351</t>
  </si>
  <si>
    <t>Z360</t>
  </si>
  <si>
    <t>Z361</t>
  </si>
  <si>
    <t>Z414</t>
  </si>
  <si>
    <t>Z415</t>
  </si>
  <si>
    <t>Z424</t>
  </si>
  <si>
    <t>Z425</t>
  </si>
  <si>
    <t>Z430</t>
  </si>
  <si>
    <t>Z431</t>
  </si>
  <si>
    <t>Z432</t>
  </si>
  <si>
    <t>Z433</t>
  </si>
  <si>
    <t>Z440</t>
  </si>
  <si>
    <t>Z441</t>
  </si>
  <si>
    <t>Z442</t>
  </si>
  <si>
    <t>Z443</t>
  </si>
  <si>
    <t>Z454</t>
  </si>
  <si>
    <t>Z455</t>
  </si>
  <si>
    <t>Z456</t>
  </si>
  <si>
    <t>Z457</t>
  </si>
  <si>
    <t>Z460</t>
  </si>
  <si>
    <t>Z461</t>
  </si>
  <si>
    <t>Z462</t>
  </si>
  <si>
    <t>Z463</t>
  </si>
  <si>
    <t>Z470</t>
  </si>
  <si>
    <t>Z471</t>
  </si>
  <si>
    <t>Z472</t>
  </si>
  <si>
    <t>Z473</t>
  </si>
  <si>
    <t>Z480</t>
  </si>
  <si>
    <t>Z481</t>
  </si>
  <si>
    <t>Z482</t>
  </si>
  <si>
    <t>Z483</t>
  </si>
  <si>
    <t>Z513</t>
  </si>
  <si>
    <t>Z523</t>
  </si>
  <si>
    <t>Z533</t>
  </si>
  <si>
    <t>Z543</t>
  </si>
  <si>
    <t>Z553</t>
  </si>
  <si>
    <t>Z573</t>
  </si>
  <si>
    <t>Z614</t>
  </si>
  <si>
    <t>Z615</t>
  </si>
  <si>
    <t>Z624</t>
  </si>
  <si>
    <t>Z625</t>
  </si>
  <si>
    <t>Z630</t>
  </si>
  <si>
    <t>Z631</t>
  </si>
  <si>
    <t>Z632</t>
  </si>
  <si>
    <t>Z633</t>
  </si>
  <si>
    <t>Z640</t>
  </si>
  <si>
    <t>Z641</t>
  </si>
  <si>
    <t>Z642</t>
  </si>
  <si>
    <t>Z643</t>
  </si>
  <si>
    <t>Z650</t>
  </si>
  <si>
    <t>Z651</t>
  </si>
  <si>
    <t>Z652</t>
  </si>
  <si>
    <t>Z653</t>
  </si>
  <si>
    <t>Z660</t>
  </si>
  <si>
    <t>Z661</t>
  </si>
  <si>
    <t>Z662</t>
  </si>
  <si>
    <t>Z663</t>
  </si>
  <si>
    <t>Z670</t>
  </si>
  <si>
    <t>Z671</t>
  </si>
  <si>
    <t>Z672</t>
  </si>
  <si>
    <t>Z673</t>
  </si>
  <si>
    <t>Z710</t>
  </si>
  <si>
    <t>Z711</t>
  </si>
  <si>
    <t>Z712</t>
  </si>
  <si>
    <t>Z713</t>
  </si>
  <si>
    <t>Z720</t>
  </si>
  <si>
    <t>Z721</t>
  </si>
  <si>
    <t>Z722</t>
  </si>
  <si>
    <t>Z723</t>
  </si>
  <si>
    <t>Z730</t>
  </si>
  <si>
    <t>Z731</t>
  </si>
  <si>
    <t>Z732</t>
  </si>
  <si>
    <t>Z733</t>
  </si>
  <si>
    <t>Z740</t>
  </si>
  <si>
    <t>Z741</t>
  </si>
  <si>
    <t>Z742</t>
  </si>
  <si>
    <t>Z743</t>
  </si>
  <si>
    <t>Z814</t>
  </si>
  <si>
    <t>Z815</t>
  </si>
  <si>
    <t>Z824</t>
  </si>
  <si>
    <t>Z825</t>
  </si>
  <si>
    <t>Z830</t>
  </si>
  <si>
    <t>Z831</t>
  </si>
  <si>
    <t>Z832</t>
  </si>
  <si>
    <t>Z833</t>
  </si>
  <si>
    <t>Z840</t>
  </si>
  <si>
    <t>Z841</t>
  </si>
  <si>
    <t>Z842</t>
  </si>
  <si>
    <t>Z843</t>
  </si>
  <si>
    <t>Z850</t>
  </si>
  <si>
    <t>Z851</t>
  </si>
  <si>
    <t>Z852</t>
  </si>
  <si>
    <t>Z853</t>
  </si>
  <si>
    <t>Z995</t>
  </si>
  <si>
    <t>Z997</t>
  </si>
  <si>
    <t>Z998</t>
  </si>
  <si>
    <t>Z916</t>
  </si>
  <si>
    <t>Z917</t>
  </si>
  <si>
    <t>Z110</t>
  </si>
  <si>
    <t>Z560</t>
  </si>
  <si>
    <t>Z280</t>
  </si>
  <si>
    <t>Z999</t>
  </si>
  <si>
    <t>Z1000</t>
  </si>
  <si>
    <t>Z1001</t>
  </si>
  <si>
    <t>Z1002</t>
  </si>
  <si>
    <t>Z1003</t>
  </si>
  <si>
    <t>Z920</t>
  </si>
  <si>
    <t>Z910</t>
  </si>
  <si>
    <t>Z911</t>
  </si>
  <si>
    <t>Z912</t>
  </si>
  <si>
    <t>Z975</t>
  </si>
  <si>
    <t>Z976</t>
  </si>
  <si>
    <t>Z977</t>
  </si>
  <si>
    <t>Z922</t>
  </si>
  <si>
    <t>Z980</t>
  </si>
  <si>
    <t>Z982</t>
  </si>
  <si>
    <t>Z981</t>
  </si>
  <si>
    <t>H117</t>
  </si>
  <si>
    <t>H300</t>
  </si>
  <si>
    <t>H150</t>
  </si>
  <si>
    <t>H152</t>
  </si>
  <si>
    <t>H153</t>
  </si>
  <si>
    <t>H301</t>
  </si>
  <si>
    <t>H303</t>
  </si>
  <si>
    <t>H302</t>
  </si>
  <si>
    <t>H304</t>
  </si>
  <si>
    <t>H531</t>
  </si>
  <si>
    <t>H800</t>
  </si>
  <si>
    <t>H533</t>
  </si>
  <si>
    <t>H811</t>
  </si>
  <si>
    <t>H812</t>
  </si>
  <si>
    <t>H813</t>
  </si>
  <si>
    <t>H831</t>
  </si>
  <si>
    <t>H832</t>
  </si>
  <si>
    <t>H833</t>
  </si>
  <si>
    <t>H851</t>
  </si>
  <si>
    <t>H852</t>
  </si>
  <si>
    <t>H853</t>
  </si>
  <si>
    <t>H871</t>
  </si>
  <si>
    <t>H872</t>
  </si>
  <si>
    <t>H873</t>
  </si>
  <si>
    <t>F125</t>
  </si>
  <si>
    <t>H900</t>
  </si>
  <si>
    <t>H903</t>
  </si>
  <si>
    <t>H904</t>
  </si>
  <si>
    <t>H906</t>
  </si>
  <si>
    <t>H902</t>
  </si>
  <si>
    <t>H910</t>
  </si>
  <si>
    <t>H913</t>
  </si>
  <si>
    <t>H914</t>
  </si>
  <si>
    <t>H915</t>
  </si>
  <si>
    <t>H916</t>
  </si>
  <si>
    <t>H920</t>
  </si>
  <si>
    <t>H921</t>
  </si>
  <si>
    <t>H922</t>
  </si>
  <si>
    <t>H930</t>
  </si>
  <si>
    <t>H931</t>
  </si>
  <si>
    <t>H933</t>
  </si>
  <si>
    <t>H934</t>
  </si>
  <si>
    <t>H335</t>
  </si>
  <si>
    <t>H336</t>
  </si>
  <si>
    <t>H329</t>
  </si>
  <si>
    <t>H330</t>
  </si>
  <si>
    <t>H325</t>
  </si>
  <si>
    <t>H334</t>
  </si>
  <si>
    <t>H331</t>
  </si>
  <si>
    <t>H332</t>
  </si>
  <si>
    <t>H333</t>
  </si>
  <si>
    <t>H802</t>
  </si>
  <si>
    <t>H819</t>
  </si>
  <si>
    <t>H891</t>
  </si>
  <si>
    <t>Z902</t>
  </si>
  <si>
    <t>H321</t>
  </si>
  <si>
    <t>H337</t>
  </si>
  <si>
    <t>D041</t>
  </si>
  <si>
    <t>D051</t>
  </si>
  <si>
    <t>D061</t>
  </si>
  <si>
    <t>D071</t>
  </si>
  <si>
    <t>D081</t>
  </si>
  <si>
    <t>D430</t>
  </si>
  <si>
    <t>D440</t>
  </si>
  <si>
    <t>D454</t>
  </si>
  <si>
    <t>D460</t>
  </si>
  <si>
    <t>D470</t>
  </si>
  <si>
    <t>D480</t>
  </si>
  <si>
    <t>D624</t>
  </si>
  <si>
    <t>D640</t>
  </si>
  <si>
    <t>D650</t>
  </si>
  <si>
    <t>D660</t>
  </si>
  <si>
    <t>D670</t>
  </si>
  <si>
    <t>D720</t>
  </si>
  <si>
    <t>D730</t>
  </si>
  <si>
    <t>D740</t>
  </si>
  <si>
    <t>D824</t>
  </si>
  <si>
    <t>D830</t>
  </si>
  <si>
    <t>D840</t>
  </si>
  <si>
    <t>D850</t>
  </si>
  <si>
    <t>O513</t>
  </si>
  <si>
    <t>O523</t>
  </si>
  <si>
    <t>O533</t>
  </si>
  <si>
    <t>O543</t>
  </si>
  <si>
    <t>O553</t>
  </si>
  <si>
    <t>O573</t>
  </si>
  <si>
    <t>H306</t>
  </si>
  <si>
    <t>ZN041*</t>
  </si>
  <si>
    <t>ZN043*</t>
  </si>
  <si>
    <t>ZN051*</t>
  </si>
  <si>
    <t>ZN053*</t>
  </si>
  <si>
    <t>ZN061*</t>
  </si>
  <si>
    <t>ZN063*</t>
  </si>
  <si>
    <t>ZN071*</t>
  </si>
  <si>
    <t>ZN073*</t>
  </si>
  <si>
    <t>ZN081*</t>
  </si>
  <si>
    <t>ZN083*</t>
  </si>
  <si>
    <t>ZN095*</t>
  </si>
  <si>
    <t>ZN097*</t>
  </si>
  <si>
    <t>ZN101*</t>
  </si>
  <si>
    <t>ZN103*</t>
  </si>
  <si>
    <t>Z212G</t>
  </si>
  <si>
    <t>Z213G</t>
  </si>
  <si>
    <t>Z222G</t>
  </si>
  <si>
    <t>Z223G</t>
  </si>
  <si>
    <t>Z232G</t>
  </si>
  <si>
    <t>Z233G</t>
  </si>
  <si>
    <t>Z242G</t>
  </si>
  <si>
    <t>Z243G</t>
  </si>
  <si>
    <t>Z252G</t>
  </si>
  <si>
    <t>Z253G</t>
  </si>
  <si>
    <t>Z210G</t>
  </si>
  <si>
    <t>Z211G</t>
  </si>
  <si>
    <t>Z220G</t>
  </si>
  <si>
    <t>Z221G</t>
  </si>
  <si>
    <t>Z230G</t>
  </si>
  <si>
    <t>Z231G</t>
  </si>
  <si>
    <t>Z240G</t>
  </si>
  <si>
    <t>Z241G</t>
  </si>
  <si>
    <t>Z250G</t>
  </si>
  <si>
    <t>Z251G</t>
  </si>
  <si>
    <t>DN041*</t>
  </si>
  <si>
    <t>DN051*</t>
  </si>
  <si>
    <t>DN061*</t>
  </si>
  <si>
    <t>DN071*</t>
  </si>
  <si>
    <t>DN081*</t>
  </si>
  <si>
    <t>H401</t>
  </si>
  <si>
    <t>H402</t>
  </si>
  <si>
    <t>H403</t>
  </si>
  <si>
    <t>H404</t>
  </si>
  <si>
    <t>H405</t>
  </si>
  <si>
    <t>Z492</t>
  </si>
  <si>
    <t>Z493</t>
  </si>
  <si>
    <t>Z494</t>
  </si>
  <si>
    <t>Z1004</t>
  </si>
  <si>
    <t>Z978</t>
  </si>
  <si>
    <t>Z979</t>
  </si>
  <si>
    <t>Z913</t>
  </si>
  <si>
    <t>Z914</t>
  </si>
  <si>
    <t>Z915</t>
  </si>
  <si>
    <t>Z919</t>
  </si>
  <si>
    <t>H940</t>
  </si>
  <si>
    <t>H941</t>
  </si>
  <si>
    <t>H942</t>
  </si>
  <si>
    <t>H943</t>
  </si>
  <si>
    <t>H950</t>
  </si>
  <si>
    <t>H951</t>
  </si>
  <si>
    <t>H952</t>
  </si>
  <si>
    <t>H960</t>
  </si>
  <si>
    <t>H961</t>
  </si>
  <si>
    <t>H962</t>
  </si>
  <si>
    <t>H970</t>
  </si>
  <si>
    <t>H971</t>
  </si>
  <si>
    <t>H972</t>
  </si>
  <si>
    <t>Z983</t>
  </si>
  <si>
    <t>H001G</t>
  </si>
  <si>
    <t>H002G</t>
  </si>
  <si>
    <t>H003G</t>
  </si>
  <si>
    <t>H004G</t>
  </si>
  <si>
    <t>H005G</t>
  </si>
  <si>
    <t>H814</t>
  </si>
  <si>
    <t>H815</t>
  </si>
  <si>
    <t>H816</t>
  </si>
  <si>
    <t>H818</t>
  </si>
  <si>
    <t>H834</t>
  </si>
  <si>
    <t>H835</t>
  </si>
  <si>
    <t>H836</t>
  </si>
  <si>
    <t>H854</t>
  </si>
  <si>
    <t>H855</t>
  </si>
  <si>
    <t>H856</t>
  </si>
  <si>
    <t>H874</t>
  </si>
  <si>
    <t>H875</t>
  </si>
  <si>
    <t>H876</t>
  </si>
  <si>
    <t>H820</t>
  </si>
  <si>
    <t>H821</t>
  </si>
  <si>
    <t>H817</t>
  </si>
  <si>
    <t>H822</t>
  </si>
  <si>
    <t>H8032</t>
  </si>
  <si>
    <t>H8033</t>
  </si>
  <si>
    <t>H8034</t>
  </si>
  <si>
    <t>H8035</t>
  </si>
  <si>
    <t>H8036</t>
  </si>
  <si>
    <t>Prestatie</t>
  </si>
  <si>
    <t>Eenheid</t>
  </si>
  <si>
    <t>ZZP VV-1 incl.DB</t>
  </si>
  <si>
    <t>Per dag</t>
  </si>
  <si>
    <t>ZZP VV-2 incl.DB</t>
  </si>
  <si>
    <t>ZZP VV-3 excl.BH incl.DB</t>
  </si>
  <si>
    <t>ZZP VV-3 incl.BH incl.DB</t>
  </si>
  <si>
    <t>ZZP VV-4 excl.BH incl.DB</t>
  </si>
  <si>
    <t>ZZP VV-4 incl.BH incl.DB</t>
  </si>
  <si>
    <t>ZZP VV-4 excl.BH incl.DB incl. nbf</t>
  </si>
  <si>
    <t>ZZP VV-4 incl.BH incl.DB incl. nbf</t>
  </si>
  <si>
    <t>ZZP VV-5 excl.BH incl.DB</t>
  </si>
  <si>
    <t>ZZP VV-5 incl.BH incl.DB</t>
  </si>
  <si>
    <t>ZZP VV-5 excl.BH incl.DB incl. nbf</t>
  </si>
  <si>
    <t>ZZP VV-5 incl.BH incl.DB incl. nbf</t>
  </si>
  <si>
    <t>ZZP VV-6 excl.BH incl.DB</t>
  </si>
  <si>
    <t>ZZP VV-6 incl.BH incl.DB</t>
  </si>
  <si>
    <t>ZZP VV-6 excl.BH incl.DB incl. nbf</t>
  </si>
  <si>
    <t>ZZP VV-6 incl.BH incl.DB incl. nbf</t>
  </si>
  <si>
    <t>ZZP VV-7 excl.BH incl.DB</t>
  </si>
  <si>
    <t>ZZP VV-7 incl.BH incl.DB</t>
  </si>
  <si>
    <t>ZZP VV-7 excl.BH incl.DB incl. nbf</t>
  </si>
  <si>
    <t>ZZP VV-7 incl.BH incl.DB incl. nbf</t>
  </si>
  <si>
    <t>ZZP VV-8 excl.BH incl.DB</t>
  </si>
  <si>
    <t>ZZP VV-8 incl.BH incl.DB</t>
  </si>
  <si>
    <t>ZZP VV-8 excl.BH incl.DB incl. nbf</t>
  </si>
  <si>
    <t>ZZP VV-8 incl.BH incl.DB incl. nbf</t>
  </si>
  <si>
    <t>ZZP VV-9 excl.BH incl.DB</t>
  </si>
  <si>
    <t>ZZP VV-9 incl.BH incl.DB</t>
  </si>
  <si>
    <t>ZZP VV-9 excl.BH incl.DB incl. nbf</t>
  </si>
  <si>
    <t>ZZP VV-9 incl.BH incl.DB incl. nbf</t>
  </si>
  <si>
    <t>ZZP VV-10 excl.BH incl.DB</t>
  </si>
  <si>
    <t>ZZP VV-10 incl.BH incl.DB</t>
  </si>
  <si>
    <t>ZZP VV-10 excl.BH incl.DB incl. nbf</t>
  </si>
  <si>
    <t>ZZP VV-10 incl.BH incl.DB incl. nbf</t>
  </si>
  <si>
    <t>ZZP GGZ-1B incl.BH excl.DB</t>
  </si>
  <si>
    <t>ZZP GGZ-1B incl.BH incl.DB</t>
  </si>
  <si>
    <t>ZZP GGZ-2B incl.BH excl.DB</t>
  </si>
  <si>
    <t>ZZP GGZ-2B incl.BH incl.DB</t>
  </si>
  <si>
    <t>ZZP GGZ-3B incl.BH excl.DB</t>
  </si>
  <si>
    <t>ZZP GGZ-3B incl.BH incl.DB</t>
  </si>
  <si>
    <t>ZZP GGZ-4B incl.BH excl.DB</t>
  </si>
  <si>
    <t>ZZP GGZ-4B incl.BH incl.DB</t>
  </si>
  <si>
    <t>ZZP GGZ-5B incl.BH excl.DB</t>
  </si>
  <si>
    <t>ZZP GGZ-5B incl.BH incl.DB</t>
  </si>
  <si>
    <t>ZZP GGZ-6B incl.BH excl.DB</t>
  </si>
  <si>
    <t>ZZP GGZ-6B incl.BH incl.DB</t>
  </si>
  <si>
    <t>ZZP GGZ-7B incl.BH excl.DB</t>
  </si>
  <si>
    <t>ZZP GGZ-7B incl.BH incl.DB</t>
  </si>
  <si>
    <t>ZZP 1 ggz wonen met intensieve begeleiding incl. BH excl. DB</t>
  </si>
  <si>
    <t>ZZP 1 ggz wonen met intensieve begeleiding incl. BH incl. DB</t>
  </si>
  <si>
    <t xml:space="preserve">ZZP 2 ggz wonen met intensieve begeleiding en verzorging incl. BH excl. DB </t>
  </si>
  <si>
    <t xml:space="preserve">ZZP 2 ggz wonen met intensieve begeleiding en verzorging incl. BH incl. DB </t>
  </si>
  <si>
    <t xml:space="preserve">ZZP 3 ggz wonen met intensieve begeleiding en gedragsregulering incl. BH excl. DB </t>
  </si>
  <si>
    <t>ZZP 3 ggz wonen met intensieve begeleiding en gedragsregulering incl. BH incl. DB</t>
  </si>
  <si>
    <t xml:space="preserve">ZZP 4 ggz wonen met intensieve begeleiding en intensieve verpleging en verzorging incl. BH excl. DB </t>
  </si>
  <si>
    <t>ZZP 4 ggz wonen met intensieve begeleiding en intensieve verpleging en verzorging incl. BH incl. DB</t>
  </si>
  <si>
    <t>ZZP 5 ggz beveiligd wonen vanwege extreme gedragsproblematiek met zeer intensieve begeleiding incl. BH excl. DB</t>
  </si>
  <si>
    <t xml:space="preserve">ZZP 5 ggz beveiligd wonen vanwege extreme gedragsproblematiek met zeer intensieve begeleiding incl. BH incl. DB </t>
  </si>
  <si>
    <t xml:space="preserve">ZZP 1 ggz wonen met intensieve begeleiding excl. BH excl. DB </t>
  </si>
  <si>
    <t>ZZP 1 ggz wonen met intensieve begeleiding excl. BH incl. DB</t>
  </si>
  <si>
    <t>ZZP 2 ggz wonen met intensieve begeleiding en verzorging excl. BH excl. DB</t>
  </si>
  <si>
    <t>ZZP 2 ggz wonen met intensieve begeleiding en verzorging excl. BH incl. DB</t>
  </si>
  <si>
    <t>ZZP 3 ggz wonen met intensieve begeleiding en gedragsregulering excl. BH excl. DB</t>
  </si>
  <si>
    <t>ZZP 3 ggz wonen met intensieve begeleiding en gedragsregulering excl. BH incl. DB</t>
  </si>
  <si>
    <t>ZZP 4 ggz wonen met intensieve begeleiding en intensieve verpleging en verzorging excl. BH excl. DB</t>
  </si>
  <si>
    <t>ZZP 4 ggz wonen met intensieve begeleiding en intensieve verpleging en verzorging excl. BH incl. DB</t>
  </si>
  <si>
    <t>ZZP 5 ggz beveiligd wonen vanwege extreme gedragsproblematiek met zeer intensieve begeleiding excl. BH excl. DB</t>
  </si>
  <si>
    <t>ZZP 5 ggz beveiligd wonen vanwege extreme gedragsproblematiek met zeer intensieve begeleiding excl. BH incl. DB</t>
  </si>
  <si>
    <t>ZZP GGZ-1C excl.DB</t>
  </si>
  <si>
    <t>ZZP GGZ-1C incl.DB</t>
  </si>
  <si>
    <t>ZZP GGZ-2C excl.DB</t>
  </si>
  <si>
    <t>ZZP GGZ-2C incl.DB</t>
  </si>
  <si>
    <t>ZZP GGZ-3C excl.DB</t>
  </si>
  <si>
    <t>ZZP GGZ-3C incl.DB</t>
  </si>
  <si>
    <t>ZZP GGZ-4C excl.DB</t>
  </si>
  <si>
    <t>ZZP GGZ-4C incl.DB</t>
  </si>
  <si>
    <t>ZZP GGZ-5C excl.DB</t>
  </si>
  <si>
    <t>ZZP GGZ-5C incl.DB</t>
  </si>
  <si>
    <t>ZZP GGZ-6C excl.DB</t>
  </si>
  <si>
    <t>ZZP GGZ-6C incl.DB</t>
  </si>
  <si>
    <t>ZZP VG-1 excl.DB</t>
  </si>
  <si>
    <t>ZZP VG-1 incl.DB</t>
  </si>
  <si>
    <t>ZZP VG-2 excl.DB</t>
  </si>
  <si>
    <t>ZZP VG-2 incl.DB</t>
  </si>
  <si>
    <t>ZZP VG-3 excl.BH excl.DB</t>
  </si>
  <si>
    <t>ZZP VG-3 excl.BH incl.DB</t>
  </si>
  <si>
    <t>ZZP VG-3 incl.BH excl.DB</t>
  </si>
  <si>
    <t>ZZP VG-3 incl.BH incl.DB</t>
  </si>
  <si>
    <t>ZZP VG-4 excl.BH excl.DB</t>
  </si>
  <si>
    <t>ZZP VG-4 excl.BH incl.DB</t>
  </si>
  <si>
    <t>ZZP VG-4 incl.BH excl.DB</t>
  </si>
  <si>
    <t>ZZP VG-4 incl.BH incl.DB</t>
  </si>
  <si>
    <t>ZZP VG-5 excl.BH excl.DB</t>
  </si>
  <si>
    <t>ZZP VG-5 excl.BH incl.DB</t>
  </si>
  <si>
    <t>ZZP VG-5 incl.BH excl.DB</t>
  </si>
  <si>
    <t>ZZP VG-5 incl.BH incl.DB</t>
  </si>
  <si>
    <t>ZZP VG-6 excl.BH excl.DB</t>
  </si>
  <si>
    <t>ZZP VG-6 excl.BH incl.DB</t>
  </si>
  <si>
    <t>ZZP VG-6 incl.BH excl.DB</t>
  </si>
  <si>
    <t>ZZP VG-6 incl.BH incl.DB</t>
  </si>
  <si>
    <t>ZZP VG-7 excl.BH excl.DB</t>
  </si>
  <si>
    <t>ZZP VG-7 excl.BH incl.DB</t>
  </si>
  <si>
    <t>ZZP VG-7 incl.BH excl.DB</t>
  </si>
  <si>
    <t>ZZP VG-7 incl.BH incl.DB</t>
  </si>
  <si>
    <t>ZZP VG-8 excl.BH excl.DB</t>
  </si>
  <si>
    <t>ZZP VG-8 excl.BH incl.DB</t>
  </si>
  <si>
    <t>ZZP VG-8 incl.BH excl.DB</t>
  </si>
  <si>
    <t>ZZP VG-8 incl.BH incl.DB</t>
  </si>
  <si>
    <t>ZZP LVG-1 incl.BH incl.DB</t>
  </si>
  <si>
    <t>ZZP LVG-2 incl.BH incl.DB</t>
  </si>
  <si>
    <t>ZZP LVG-3 incl.BH incl.DB</t>
  </si>
  <si>
    <t>ZZP LVG-4 incl.BH incl.DB</t>
  </si>
  <si>
    <t>ZZP LVG-5 incl.BH incl.DB</t>
  </si>
  <si>
    <t>ZZP SGLVG-1 incl.BH incl.DB</t>
  </si>
  <si>
    <t>ZZP LG-1 excl.DB</t>
  </si>
  <si>
    <t>ZZP LG-1 incl.DB</t>
  </si>
  <si>
    <t>ZZP LG-2 excl.DB</t>
  </si>
  <si>
    <t>ZZP LG-2 incl.DB</t>
  </si>
  <si>
    <t>ZZP LG-3 excl.BH excl.DB</t>
  </si>
  <si>
    <t>ZZP LG-3 excl.BH incl.DB</t>
  </si>
  <si>
    <t>ZZP LG-3 incl.BH excl.DB</t>
  </si>
  <si>
    <t>ZZP LG-3 incl.BH incl.DB</t>
  </si>
  <si>
    <t>ZZP LG-4 excl.BH excl.DB</t>
  </si>
  <si>
    <t>ZZP LG-4 excl.BH incl.DB</t>
  </si>
  <si>
    <t>ZZP LG-4 incl.BH excl.DB</t>
  </si>
  <si>
    <t>ZZP LG-4 incl.BH incl.DB</t>
  </si>
  <si>
    <t>ZZP LG-5 excl.BH excl.DB</t>
  </si>
  <si>
    <t>ZZP LG-5 excl.BH incl.DB</t>
  </si>
  <si>
    <t>ZZP LG-5 incl.BH excl.DB</t>
  </si>
  <si>
    <t>ZZP LG-5 incl.BH incl.DB</t>
  </si>
  <si>
    <t>ZZP LG-6 excl.BH excl.DB</t>
  </si>
  <si>
    <t>ZZP LG-6 excl.BH incl.DB</t>
  </si>
  <si>
    <t>ZZP LG-6 incl.BH excl.DB</t>
  </si>
  <si>
    <t>ZZP LG-6 incl.BH incl.DB</t>
  </si>
  <si>
    <t>ZZP LG-7 excl.BH excl.DB</t>
  </si>
  <si>
    <t>ZZP LG-7 excl.BH incl.DB</t>
  </si>
  <si>
    <t>ZZP LG-7 incl.BH excl.DB</t>
  </si>
  <si>
    <t>ZZP LG-7 incl.BH incl.DB</t>
  </si>
  <si>
    <t>ZZP ZG-auditief-1 excl.BH excl.DB</t>
  </si>
  <si>
    <t>ZZP ZG-auditief-1 excl.BH incl.DB</t>
  </si>
  <si>
    <t>ZZP ZG-auditief-1 incl.BH excl.DB</t>
  </si>
  <si>
    <t>ZZP ZG-auditief-1 incl.BH incl.DB</t>
  </si>
  <si>
    <t>ZZP ZG-auditief-2 excl.BH excl.DB</t>
  </si>
  <si>
    <t>ZZP ZG-auditief-2 excl.BH incl.DB</t>
  </si>
  <si>
    <t>ZZP ZG-auditief-2 incl.BH excl.DB</t>
  </si>
  <si>
    <t>ZZP ZG-auditief-2 incl.BH incl.DB</t>
  </si>
  <si>
    <t>ZZP ZG-auditief-3 excl.BH excl.DB</t>
  </si>
  <si>
    <t>ZZP ZG-auditief-3 excl.BH incl.DB</t>
  </si>
  <si>
    <t>ZZP ZG-auditief-3 incl.BH excl.DB</t>
  </si>
  <si>
    <t>ZZP ZG-auditief-3 incl.BH incl.DB</t>
  </si>
  <si>
    <t>ZZP ZG-auditief-4 excl.BH excl.DB</t>
  </si>
  <si>
    <t>ZZP ZG-auditief-4 excl.BH incl.DB</t>
  </si>
  <si>
    <t>ZZP ZG-auditief-4 incl.BH excl.DB</t>
  </si>
  <si>
    <t>ZZP ZG-auditief-4 incl.BH incl.DB</t>
  </si>
  <si>
    <t>ZZP ZG-visueel-1 excl.DB</t>
  </si>
  <si>
    <t>ZZP ZG-visueel-1 incl.DB</t>
  </si>
  <si>
    <t>ZZP ZG-visueel-2 excl.DB</t>
  </si>
  <si>
    <t>ZZP ZG-visueel-2 incl.DB</t>
  </si>
  <si>
    <t>ZZP ZG-visueel-3 excl.BH excl.DB</t>
  </si>
  <si>
    <t>ZZP ZG-visueel-3 excl.BH incl.DB</t>
  </si>
  <si>
    <t>ZZP ZG-visueel-3 incl.BH excl.DB</t>
  </si>
  <si>
    <t>ZZP ZG-visueel-3 incl.BH incl.DB</t>
  </si>
  <si>
    <t>ZZP ZG-visueel-4 excl.BH excl.DB</t>
  </si>
  <si>
    <t>ZZP ZG-visueel-4 excl.BH incl.DB</t>
  </si>
  <si>
    <t>ZZP ZG-visueel-4 incl.BH excl.DB</t>
  </si>
  <si>
    <t>ZZP ZG-visueel-4 incl.BH incl.DB</t>
  </si>
  <si>
    <t>ZZP ZG-visueel-5 excl.BH excl.DB</t>
  </si>
  <si>
    <t>ZZP ZG-visueel-5 excl.BH incl.DB</t>
  </si>
  <si>
    <t>ZZP ZG-visueel-5 incl.BH excl.DB</t>
  </si>
  <si>
    <t>ZZP ZG-visueel-5 incl.BH incl.DB</t>
  </si>
  <si>
    <t>DTV 4 VV excl. BH incl. DB.</t>
  </si>
  <si>
    <t>DTV 4 VV excl. BH incl. DB incl. nbf</t>
  </si>
  <si>
    <t>DTV 5 VV excl. BH incl. DB</t>
  </si>
  <si>
    <t>DTV 5 VV excl. BH incl. DB incl. nbf</t>
  </si>
  <si>
    <t>DTV 6 VV excl. BH incl. DB</t>
  </si>
  <si>
    <t>DTV 6 VV excl. BH incl. DB incl. nbf</t>
  </si>
  <si>
    <t>DTV 7 VV excl. BH incl. DB</t>
  </si>
  <si>
    <t>DTV 7 VV excl. BH incl. DB incl. nbf</t>
  </si>
  <si>
    <t>DTV 8 VV excl. BH incl. DB</t>
  </si>
  <si>
    <t>DTV 8 VV excl. BH incl. DB incl. nbf</t>
  </si>
  <si>
    <t>DTV GGZ-wonen 1 excl. BH excl. DB</t>
  </si>
  <si>
    <t>DTV GGZ-wonen 2 excl. BH excl. DB</t>
  </si>
  <si>
    <t>DTV GGZ-wonen 3 excl. BH excl. DB</t>
  </si>
  <si>
    <t>DTV GGZ-wonen 4 excl. BH excl. DB</t>
  </si>
  <si>
    <t>DTV GGZ-wonen 5 excl. BH excl. DB</t>
  </si>
  <si>
    <t>DTV 3 VG excl. BH excl. DB</t>
  </si>
  <si>
    <t>DTV 4 VG excl. BH excl. DB</t>
  </si>
  <si>
    <t>DTV 5 VG excl. BH excl. DB</t>
  </si>
  <si>
    <t>DTV 6 VG excl. BH excl. DB</t>
  </si>
  <si>
    <t>DTV 7 VG excl. BH excl. DB</t>
  </si>
  <si>
    <t>DTV 8 VG excl. BH excl. DB</t>
  </si>
  <si>
    <t>DTV 2 LG excl. DB</t>
  </si>
  <si>
    <t>DTV 4 LG excl. BH excl. DB</t>
  </si>
  <si>
    <t xml:space="preserve">Per dag </t>
  </si>
  <si>
    <t>DTV 5 LG excl. BH excl. DB</t>
  </si>
  <si>
    <t>DTV 6 LG excl. BH excl. DB</t>
  </si>
  <si>
    <t>DTV 7 LG excl. BH excl. DB</t>
  </si>
  <si>
    <t>DTV 2 ZG-aud excl. BH excl. DB</t>
  </si>
  <si>
    <t>DTV 3 ZG-aud excl. BH excl. DB</t>
  </si>
  <si>
    <t>DTV 4 ZG-aud excl. BH excl. DB</t>
  </si>
  <si>
    <t>DTV 2 ZG-vis excl. DB</t>
  </si>
  <si>
    <t>DTV 3 ZG-vis excl BH. excl. DB</t>
  </si>
  <si>
    <t>DTV 4 ZG-vis excl BH. excl. DB</t>
  </si>
  <si>
    <t>DTV 5 ZG-vis excl BH. excl. DB</t>
  </si>
  <si>
    <t>Overbruggingszorg 1lvg incl.bh incl.db</t>
  </si>
  <si>
    <t>Overbruggingszorg 2lvg incl.bh incl.db</t>
  </si>
  <si>
    <t>Overbruggingszorg 3lvg incl.bh incl.db</t>
  </si>
  <si>
    <t>Overbruggingszorg 4lvg incl.bh incl.db</t>
  </si>
  <si>
    <t>Overbruggingszorg 5lvg incl.bh incl.db</t>
  </si>
  <si>
    <t>Overbruggingszorg 1sglvg incl.bh incl.db</t>
  </si>
  <si>
    <t>Verblijfscomponent niet-geïndiceerde partner V&amp;V</t>
  </si>
  <si>
    <t>Verblijfscomponent niet-geïndiceerde partner GHZ: VG en LG</t>
  </si>
  <si>
    <t>Verblijfscomponent niet-geïndiceerde partner GHZ: ZG</t>
  </si>
  <si>
    <t>Mutatiedag (V&amp;V), niet toegelaten voor behandeling</t>
  </si>
  <si>
    <t>Mutatiedag (V&amp;V), toegelaten voor behandeling</t>
  </si>
  <si>
    <t>Crisiszorg V&amp;V met behandeling</t>
  </si>
  <si>
    <t>Crisiszorg GHZ – categorie licht</t>
  </si>
  <si>
    <t>Crisiszorg GHZ – categorie midden</t>
  </si>
  <si>
    <t>Crisiszorg GHZ – categorie zwaar</t>
  </si>
  <si>
    <t xml:space="preserve">Crisiszorg LVG </t>
  </si>
  <si>
    <t>Klinisch Intensieve Behandeling</t>
  </si>
  <si>
    <t>Logeren ghz-vg</t>
  </si>
  <si>
    <t>Logeren ghz-lg</t>
  </si>
  <si>
    <t>Logeren ghz-lvg</t>
  </si>
  <si>
    <t>Logeren ghz-zg</t>
  </si>
  <si>
    <t>Logeren vv</t>
  </si>
  <si>
    <t>Logeren GGZ-wonen</t>
  </si>
  <si>
    <t>Z1006</t>
  </si>
  <si>
    <t>Logeren ghz-zevmb</t>
  </si>
  <si>
    <t>Z1007</t>
  </si>
  <si>
    <t>Beveiligde zorg LZ niveau 2</t>
  </si>
  <si>
    <t>Z1008</t>
  </si>
  <si>
    <t>Beveiligde zorg LZ niveau 3</t>
  </si>
  <si>
    <t>Toeslag Huntington</t>
  </si>
  <si>
    <t>Toeslag Cerebro Vasculair Accident (CVA)</t>
  </si>
  <si>
    <t>Z918B</t>
  </si>
  <si>
    <t>Toeslag chronische ademhalingsondersteuning laag</t>
  </si>
  <si>
    <t>Z923B</t>
  </si>
  <si>
    <t>Toeslag chronische ademhalingsondersteuning midden</t>
  </si>
  <si>
    <t>Z921B</t>
  </si>
  <si>
    <t>Toeslag chronische ademhalingsondersteuning hoog</t>
  </si>
  <si>
    <t>Toeslag Multifunctioneel centrum (MFC)</t>
  </si>
  <si>
    <t>Toeslag observatie</t>
  </si>
  <si>
    <t>Toeslag gespecialiseerde epilepsie zorg (GEZ) laag</t>
  </si>
  <si>
    <t>Toeslag gespecialiseerde epilepsie zorg (GEZ) midden</t>
  </si>
  <si>
    <t>Toeslag gespecialiseerde epilepsie zorg (GEZ) hoog</t>
  </si>
  <si>
    <t>Toeslag NSFP (Niet Strafrechtelijke Forensische Psychiatrie)</t>
  </si>
  <si>
    <t>Toeslag woonzorg GHZ kind</t>
  </si>
  <si>
    <t>Toeslag woonzorg GHZ jeugd</t>
  </si>
  <si>
    <t xml:space="preserve">Toeslag woonzorg GHZ jong volwassenen </t>
  </si>
  <si>
    <t xml:space="preserve">Toeslag woonzorg GGZ jong volwassenen </t>
  </si>
  <si>
    <t>Toeslag gespecialiseerde behandelzorg</t>
  </si>
  <si>
    <t>Per uur</t>
  </si>
  <si>
    <t>Toeslag dagbesteding ghz kind - licht</t>
  </si>
  <si>
    <t>Per dagdeel</t>
  </si>
  <si>
    <t>Toeslag dagbesteding ghz kind - midden</t>
  </si>
  <si>
    <t>Toeslag dagbesteding ghz kind - zwaar</t>
  </si>
  <si>
    <t>Toeslag dagbesteding ghz kind – vg-5/vg-8 midden emg</t>
  </si>
  <si>
    <t>Toeslag kind dagbesteding vg licht</t>
  </si>
  <si>
    <t>Toeslag kind dagbesteding vg midden</t>
  </si>
  <si>
    <t>Toeslag kind dagbesteding vg-5/vg-8 midden emg</t>
  </si>
  <si>
    <t>Toeslag kind dagbesteding vg zwaar</t>
  </si>
  <si>
    <t>Toeslag kind dagbesteding lg licht</t>
  </si>
  <si>
    <t>Toeslag kind dagbesteding lg midden</t>
  </si>
  <si>
    <t>Toeslag kind dagbesteding lg zwaar</t>
  </si>
  <si>
    <t>Toeslag kind dagbesteding zg-aud licht</t>
  </si>
  <si>
    <t>Toeslag kind dagbesteding zg-aud midden</t>
  </si>
  <si>
    <t>Toeslag kind dagbesteding zg-aud zwaar</t>
  </si>
  <si>
    <t>Toeslag kind dagbesteding zg-vis licht</t>
  </si>
  <si>
    <t>Toeslag kind dagbesteding zg-vis midden</t>
  </si>
  <si>
    <t>Toeslag kind dagbesteding zg-vis zwaar</t>
  </si>
  <si>
    <t>Toeslag kdc</t>
  </si>
  <si>
    <t>Huishoudelijke hulp</t>
  </si>
  <si>
    <t>Per 5 minuten</t>
  </si>
  <si>
    <t>Begeleiding</t>
  </si>
  <si>
    <t>Thuiszorgtechnologie ten behoeve van begeleiding</t>
  </si>
  <si>
    <t>Begeleiding incl. beschikbaarheid</t>
  </si>
  <si>
    <t>Begeleiding speciaal 1 (nah)</t>
  </si>
  <si>
    <t>Begeleiding speciaal 2 (psy)</t>
  </si>
  <si>
    <t>Begeleiding zg visueel</t>
  </si>
  <si>
    <t>Begeleiding zg auditief</t>
  </si>
  <si>
    <t>Begeleiding speciaal 2 (visueel)</t>
  </si>
  <si>
    <t>Begeleiding speciaal 2 (auditief)</t>
  </si>
  <si>
    <t>Dagbesteding basis</t>
  </si>
  <si>
    <t>Dagbesteding somatisch ondersteunend</t>
  </si>
  <si>
    <t>Dagbesteding psychogeriatrisch</t>
  </si>
  <si>
    <t>Dagbesteding ggz wonen-1</t>
  </si>
  <si>
    <t>Dagbesteding ggz wonen-2</t>
  </si>
  <si>
    <t>Dagbesteding ggz wonen-3</t>
  </si>
  <si>
    <t>Dagbesteding ggz wonen-4</t>
  </si>
  <si>
    <t>Dagbesteding ggz wonen-5</t>
  </si>
  <si>
    <t>Dagbesteding VG licht</t>
  </si>
  <si>
    <t>Dagbesteding VG midden</t>
  </si>
  <si>
    <t>Dagbesteding VG zwaar</t>
  </si>
  <si>
    <t>Dagbesteding vg kind licht</t>
  </si>
  <si>
    <t>Dagbesteding vg kind midden</t>
  </si>
  <si>
    <t>Dagbesteding vg kind zwaar</t>
  </si>
  <si>
    <t>Dagbesteding vg kind gedrag</t>
  </si>
  <si>
    <t>Dagbesteding LG licht</t>
  </si>
  <si>
    <t>Dagbesteding LG midden</t>
  </si>
  <si>
    <t>Dagbesteding LG zwaar</t>
  </si>
  <si>
    <t>Dagbesteding LG kind licht</t>
  </si>
  <si>
    <t>Dagbesteding LG kind midden</t>
  </si>
  <si>
    <t>Dagbesteding LG kind zwaar</t>
  </si>
  <si>
    <t>Dagbesteding ZG auditief licht</t>
  </si>
  <si>
    <t>Dagbesteding ZG auditief midden</t>
  </si>
  <si>
    <t>Dagbesteding ZG auditief zwaar</t>
  </si>
  <si>
    <t>Dagbesteding ZG kind auditief licht</t>
  </si>
  <si>
    <t>Dagbesteding ZG kind auditief midden</t>
  </si>
  <si>
    <t>Dagbesteding ZG kind auditief zwaar</t>
  </si>
  <si>
    <t>Dagbesteding ZG visueel licht</t>
  </si>
  <si>
    <t>Dagbesteding ZG visueel midden</t>
  </si>
  <si>
    <t>Dagbesteding ZG visueel zwaar</t>
  </si>
  <si>
    <t>Dagbesteding ZG kind visueel licht</t>
  </si>
  <si>
    <t>Dagbesteding ZG kind visueel midden</t>
  </si>
  <si>
    <t>Dagbesteding ZG kind visueel zwaar</t>
  </si>
  <si>
    <t>Dagbesteding lza</t>
  </si>
  <si>
    <t>Dagbesteding vg licht (vg1-vg4)</t>
  </si>
  <si>
    <t>Dagbesteding vg midden (vg5)</t>
  </si>
  <si>
    <t>Dagbesteding vg midden (vg6)</t>
  </si>
  <si>
    <t>Dagbesteding vg zwaar (vg8)</t>
  </si>
  <si>
    <t>Dagbesteding vg zwaar (vg7)</t>
  </si>
  <si>
    <t>Dagbesteding lg licht (lg7)</t>
  </si>
  <si>
    <t>Dagbesteding lg midden (lg2 en lg4)</t>
  </si>
  <si>
    <t>Dagbesteding lg midden (lg6)</t>
  </si>
  <si>
    <t>Dagbesteding lg zwaar (lg1 en lg3)</t>
  </si>
  <si>
    <t>Dagbesteding lg zwaar (lg5)</t>
  </si>
  <si>
    <t>Dagbesteding zg aud licht (zg aud1 en zg aud4)</t>
  </si>
  <si>
    <t>Dagbesteding zg aud midden (zg aud2)</t>
  </si>
  <si>
    <t>Dagbesteding zg aud zwaar (zg aud3)</t>
  </si>
  <si>
    <t>Dagbesteding zg vis licht (zg vis2 en zg vis3)</t>
  </si>
  <si>
    <t>Dagbesteding zg vis midden (zg vis1)</t>
  </si>
  <si>
    <t>Dagbesteding zg vis zwaar (zg vis4)</t>
  </si>
  <si>
    <t>Dagbesteding zg vis zwaar (zg vis5)</t>
  </si>
  <si>
    <t>Behandeling som, pg, vg, lg, zg (SO)</t>
  </si>
  <si>
    <t>Behandeling som, pg, vg, lg, zg (AVG)</t>
  </si>
  <si>
    <t>Behandeling gedragswetenschapper</t>
  </si>
  <si>
    <t>Behandeling paramedisch</t>
  </si>
  <si>
    <t>Behandeling lvg</t>
  </si>
  <si>
    <t>Behandeling IOG lvg</t>
  </si>
  <si>
    <t>H338</t>
  </si>
  <si>
    <t xml:space="preserve">Behandeling sglvg </t>
  </si>
  <si>
    <t>Behandeling Families First lvg</t>
  </si>
  <si>
    <t>Behandeling ZG visueel</t>
  </si>
  <si>
    <t>Behandeling ZG auditief</t>
  </si>
  <si>
    <t>H353</t>
  </si>
  <si>
    <t>Per verklaring</t>
  </si>
  <si>
    <t>H354</t>
  </si>
  <si>
    <t>H355</t>
  </si>
  <si>
    <t>Dagbehandeling ouderen som en pg</t>
  </si>
  <si>
    <t>Dagbehandeling vg emg volwassenen</t>
  </si>
  <si>
    <t>Dagbehandeling vg kind midden</t>
  </si>
  <si>
    <t>Dagbehandeling vg kind zwaar</t>
  </si>
  <si>
    <t>Dagbehandeling vg kind emg</t>
  </si>
  <si>
    <t>Dagbehandeling vg kind gedrag</t>
  </si>
  <si>
    <t>Dagbehandeling lvg</t>
  </si>
  <si>
    <t>H840</t>
  </si>
  <si>
    <t>Dagbehandeling LG/NAH</t>
  </si>
  <si>
    <t>H804</t>
  </si>
  <si>
    <t xml:space="preserve">Gespecialiseerde dagbehandeling Huntington som en pg </t>
  </si>
  <si>
    <t>H8030</t>
  </si>
  <si>
    <t>Vervoer dagbesteding/dagbehandeling V&amp;V – categorie 0</t>
  </si>
  <si>
    <t>Per aanwezigheidsdag</t>
  </si>
  <si>
    <t>H8031</t>
  </si>
  <si>
    <t>Vervoer dagbesteding/dagbehandeling V&amp;V – categorie 1</t>
  </si>
  <si>
    <t>Vervoer dagbesteding/dagbehandeling V&amp;V – categorie 2</t>
  </si>
  <si>
    <t>Vervoer dagbesteding/dagbehandeling V&amp;V – categorie 3</t>
  </si>
  <si>
    <t>Vervoer dagbesteding/dagbehandeling V&amp;V – categorie 4</t>
  </si>
  <si>
    <t>Vervoer dagbesteding/dagbehandeling V&amp;V – categorie 5</t>
  </si>
  <si>
    <t>Vervoer dagbesteding/dagbehandeling V&amp;V – categorie 6</t>
  </si>
  <si>
    <t>Vervoer dagbesteding/dagbehandeling GGZ-b</t>
  </si>
  <si>
    <t>H886</t>
  </si>
  <si>
    <t>Vervoer dagbesteding/dagbehandeling GHZ categorie 0</t>
  </si>
  <si>
    <t>H881</t>
  </si>
  <si>
    <t>Vervoer dagbesteding/dagbehandeling GHZ categorie 1</t>
  </si>
  <si>
    <t>H882</t>
  </si>
  <si>
    <t>Vervoer dagbesteding/dagbehandeling GHZ categorie 2</t>
  </si>
  <si>
    <t>H883</t>
  </si>
  <si>
    <t>Vervoer dagbesteding/dagbehandeling GHZ categorie 3</t>
  </si>
  <si>
    <t>H884</t>
  </si>
  <si>
    <t>Vervoer dagbesteding/dagbehandeling GHZ categorie 4</t>
  </si>
  <si>
    <t>H885</t>
  </si>
  <si>
    <t>Vervoer dagbesteding/dagbehandeling GHZ categorie 5</t>
  </si>
  <si>
    <t>H887</t>
  </si>
  <si>
    <t>Vervoer dagbesteding/dagbehandeling GHZ categorie 6</t>
  </si>
  <si>
    <t>H410</t>
  </si>
  <si>
    <t>Vervoer dagbesteding/dagbehandeling GGZ categorie 0</t>
  </si>
  <si>
    <t>H411</t>
  </si>
  <si>
    <t>Vervoer dagbesteding/dagbehandeling GGZ categorie 1</t>
  </si>
  <si>
    <t>H412</t>
  </si>
  <si>
    <t>Vervoer dagbesteding/dagbehandeling GGZ categorie 2</t>
  </si>
  <si>
    <t>H413</t>
  </si>
  <si>
    <t>Vervoer dagbesteding/dagbehandeling GGZ categorie 3</t>
  </si>
  <si>
    <t>H414</t>
  </si>
  <si>
    <t>Vervoer dagbesteding/dagbehandeling GGZ categorie 4</t>
  </si>
  <si>
    <t>H415</t>
  </si>
  <si>
    <t>Vervoer dagbesteding/dagbehandeling GGZ categorie 5</t>
  </si>
  <si>
    <t>H416</t>
  </si>
  <si>
    <t>Vervoer dagbesteding/dagbehandeling GGZ categorie 6</t>
  </si>
  <si>
    <t>Reiskosten prestaties behandeling (H325 t/m H331 en H334 t/m H336)</t>
  </si>
  <si>
    <t>Per contact</t>
  </si>
  <si>
    <t>Reiskosten prestaties behandeling (H332 en H333)</t>
  </si>
  <si>
    <t>Medische verklaring in het kader van de Wet zorg en dwang – rechterlijke machtiging</t>
  </si>
  <si>
    <t>Medische verklaring in het kader van de Wet zorg en dwang – inbewaringstelling</t>
  </si>
  <si>
    <t>Beoordeling tot inbewaringstelling in het kader van de Wet zorg en dwang</t>
  </si>
  <si>
    <t>H356</t>
  </si>
  <si>
    <t>Verschijnen ter zitting in het kader van de Wet zorg en dwang</t>
  </si>
  <si>
    <t>Per zitting</t>
  </si>
  <si>
    <t>H357</t>
  </si>
  <si>
    <t>Reistoeslag zorgverlener bij verschijnen ter zitting in het kader van de Wet zorg en dwang</t>
  </si>
  <si>
    <t>Per 10 minuten</t>
  </si>
  <si>
    <t>Prestatiebeschrijving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</si>
  <si>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Prestatiecode zoals vermeld in de overeenkomst</t>
    </r>
  </si>
  <si>
    <r>
      <t xml:space="preserve">Prestatiecode </t>
    </r>
    <r>
      <rPr>
        <b/>
        <sz val="10"/>
        <rFont val="Aptos Narrow"/>
      </rPr>
      <t>¹</t>
    </r>
  </si>
  <si>
    <r>
      <rPr>
        <sz val="10"/>
        <rFont val="Aptos Narrow"/>
        <charset val="1"/>
      </rPr>
      <t>²</t>
    </r>
    <r>
      <rPr>
        <sz val="10"/>
        <rFont val="Arial"/>
        <family val="2"/>
      </rPr>
      <t xml:space="preserve"> Afhankelijk van prestatie in 5 minuten, dagdelen of etmalen. De zorgprestaties waarvoor een tarief per 5 minuten is overeengekomen, rondt u af naar het dichtstbijzijnde veelvoud van 5 minuten. 
Bijvoorbeeld: 1 uur en 8 minuten zorg rond u af naar 1 uur 10 minuten, en 6 uur en 37 minuten naar 6 uur en 35 minuten. In het format noteert u dit als volgt als aantal: 1 uur 10 minuten = 14 en 6 uur 35 minuten = 79.</t>
    </r>
  </si>
  <si>
    <t>Einddatum 
declaratieperiode</t>
  </si>
  <si>
    <t>Aantal ²</t>
  </si>
  <si>
    <t>TOTAAL DECLARATIE</t>
  </si>
  <si>
    <t>Telefoonnummer en/of 
E-mailadres</t>
  </si>
  <si>
    <t>Maand</t>
  </si>
  <si>
    <t xml:space="preserve">Januari 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</si>
  <si>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</si>
  <si>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</si>
  <si>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</si>
  <si>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</si>
  <si>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</si>
  <si>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</si>
  <si>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</si>
  <si>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</si>
  <si>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</si>
  <si>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</si>
  <si>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</si>
  <si>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Template</t>
  </si>
  <si>
    <t>Versie</t>
  </si>
  <si>
    <t>Datum</t>
  </si>
  <si>
    <t>Declaratie-eenheid</t>
  </si>
  <si>
    <t>Begindatum 
declaratieperiode</t>
  </si>
  <si>
    <t>Januari</t>
  </si>
  <si>
    <t>Maand waarop declaraties betrekking hebben</t>
  </si>
  <si>
    <t>Borderel voor maanddeclaratie Ondersteuning en Langdurige zorg t.b.v. de Regeling Medische zorg Oekraïnse ontheemden 2025</t>
  </si>
  <si>
    <r>
      <t xml:space="preserve">Het declaratieformat kan gestuurd worden naar:
</t>
    </r>
    <r>
      <rPr>
        <sz val="10"/>
        <rFont val="Arial"/>
        <family val="2"/>
      </rPr>
      <t xml:space="preserve">
DSW Zorgverzekeraar
t.a.v. RMO Declaraties
Postbus 84
3100 AB Schiedam
E: declaraties@rmoekraine.nl
</t>
    </r>
    <r>
      <rPr>
        <b/>
        <sz val="10"/>
        <color indexed="10"/>
        <rFont val="Arial"/>
        <family val="2"/>
      </rPr>
      <t>Let op: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 xml:space="preserve">Omwille van de pricacy dient het Excelformat beveiligd verzonden te worden.
</t>
    </r>
  </si>
  <si>
    <t>Declaratie ondersteuning en langdurige zorg RMO 2025</t>
  </si>
  <si>
    <t>BSN cliënt</t>
  </si>
  <si>
    <t>Jaar waarop declaraties betrekking hebben</t>
  </si>
  <si>
    <t xml:space="preserve">Naam zorgaanbieder / contractant: </t>
  </si>
  <si>
    <r>
      <rPr>
        <b/>
        <sz val="10"/>
        <color indexed="10"/>
        <rFont val="Arial"/>
        <family val="2"/>
      </rPr>
      <t>Let op:</t>
    </r>
    <r>
      <rPr>
        <sz val="10"/>
        <rFont val="Arial"/>
        <family val="2"/>
      </rPr>
      <t xml:space="preserve"> 
Vermeld in het Excel-format slechts de zorg die u op dit moment wilt declareren. Eerder gedeclareerde en uitbetaalde zorg moet bij een volgende declaratie uit het format worden verwijderd.
De kolommen G, H, I en K vullen zich automatisch wanneer de rest van het format is ingevuld.
</t>
    </r>
  </si>
  <si>
    <t>1.1</t>
  </si>
  <si>
    <t>Wijzigingen tov vorige versie</t>
  </si>
  <si>
    <t>Formule AGB code aangepast zodat voorloop0 meetelt in aantal getallen</t>
  </si>
  <si>
    <t>1.1.1</t>
  </si>
  <si>
    <t>C3+C4 cellen beveiligd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</si>
</sst>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;[Red]\-&quot;€&quot;\ #,##0.00"/>
    <numFmt numFmtId="165" formatCode="_-&quot;€&quot;\ * #,##0.00_-;_-&quot;€&quot;\ * #,##0.00\-;_-&quot;€&quot;\ * &quot;-&quot;??_-;_-@_-"/>
    <numFmt numFmtId="166" formatCode="_-[$€-2]\ * #,##0.00_-;\-[$€-2]\ * #,##0.00_-;_-[$€-2]\ * &quot;-&quot;??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b/>
      <sz val="10"/>
      <name val="Aptos Narrow"/>
    </font>
    <font>
      <sz val="10"/>
      <name val="Aptos Narrow"/>
      <charset val="1"/>
    </font>
    <font>
      <sz val="10"/>
      <name val="Arial"/>
      <family val="2"/>
      <charset val="1"/>
    </font>
    <font>
      <b/>
      <sz val="9"/>
      <name val="Verdan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1B1B1B"/>
      <name val="Courier New"/>
      <family val="3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4" fillId="3" borderId="13" xfId="1" applyFont="1" applyFill="1" applyBorder="1"/>
    <xf numFmtId="0" fontId="4" fillId="3" borderId="14" xfId="1" applyFont="1" applyFill="1" applyBorder="1"/>
    <xf numFmtId="0" fontId="2" fillId="2" borderId="10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8" fillId="0" borderId="0" xfId="1" applyFont="1"/>
    <xf numFmtId="0" fontId="2" fillId="2" borderId="11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1" fillId="2" borderId="10" xfId="1" applyFill="1" applyBorder="1" applyAlignment="1">
      <alignment vertical="center"/>
    </xf>
    <xf numFmtId="4" fontId="5" fillId="3" borderId="12" xfId="1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vertical="top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164" fontId="11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8" fillId="0" borderId="0" xfId="1" applyFont="1" applyAlignment="1" applyProtection="1">
      <alignment horizontal="left"/>
      <protection locked="0"/>
    </xf>
    <xf numFmtId="165" fontId="1" fillId="0" borderId="18" xfId="1" applyNumberFormat="1" applyBorder="1" applyAlignment="1" applyProtection="1">
      <alignment horizontal="left" vertical="center"/>
      <protection hidden="1"/>
    </xf>
    <xf numFmtId="165" fontId="2" fillId="4" borderId="6" xfId="1" applyNumberFormat="1" applyFont="1" applyFill="1" applyBorder="1" applyAlignment="1" applyProtection="1">
      <alignment horizontal="left" vertical="center"/>
      <protection hidden="1"/>
    </xf>
    <xf numFmtId="0" fontId="4" fillId="3" borderId="12" xfId="1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1" fillId="0" borderId="0" xfId="3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7" fillId="0" borderId="0" xfId="5" applyFont="1" applyAlignment="1">
      <alignment horizontal="right"/>
    </xf>
    <xf numFmtId="0" fontId="18" fillId="0" borderId="0" xfId="0" applyFont="1" applyAlignment="1">
      <alignment vertical="center"/>
    </xf>
    <xf numFmtId="0" fontId="17" fillId="0" borderId="0" xfId="0" applyFont="1"/>
    <xf numFmtId="14" fontId="17" fillId="0" borderId="0" xfId="0" applyNumberFormat="1" applyFont="1"/>
    <xf numFmtId="8" fontId="17" fillId="0" borderId="0" xfId="0" applyNumberFormat="1" applyFont="1"/>
    <xf numFmtId="14" fontId="1" fillId="0" borderId="1" xfId="1" applyNumberFormat="1" applyBorder="1" applyAlignment="1" applyProtection="1">
      <alignment horizontal="left" vertical="center"/>
      <protection locked="0"/>
    </xf>
    <xf numFmtId="166" fontId="1" fillId="0" borderId="2" xfId="1" applyNumberForma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" fillId="3" borderId="25" xfId="0" applyFont="1" applyFill="1" applyBorder="1" applyProtection="1">
      <protection hidden="1"/>
    </xf>
    <xf numFmtId="0" fontId="4" fillId="3" borderId="26" xfId="0" applyFont="1" applyFill="1" applyBorder="1" applyProtection="1">
      <protection hidden="1"/>
    </xf>
    <xf numFmtId="0" fontId="2" fillId="2" borderId="27" xfId="0" applyFont="1" applyFill="1" applyBorder="1" applyAlignment="1" applyProtection="1">
      <alignment vertical="center" wrapText="1"/>
      <protection hidden="1"/>
    </xf>
    <xf numFmtId="0" fontId="2" fillId="2" borderId="29" xfId="0" applyFont="1" applyFill="1" applyBorder="1" applyAlignment="1" applyProtection="1">
      <alignment vertical="center" wrapText="1"/>
      <protection hidden="1"/>
    </xf>
    <xf numFmtId="0" fontId="4" fillId="3" borderId="15" xfId="1" applyFont="1" applyFill="1" applyBorder="1" applyProtection="1">
      <protection hidden="1"/>
    </xf>
    <xf numFmtId="0" fontId="5" fillId="3" borderId="16" xfId="1" applyFont="1" applyFill="1" applyBorder="1" applyProtection="1">
      <protection hidden="1"/>
    </xf>
    <xf numFmtId="0" fontId="2" fillId="2" borderId="10" xfId="1" applyFont="1" applyFill="1" applyBorder="1" applyAlignment="1" applyProtection="1">
      <alignment vertical="top" wrapText="1"/>
      <protection hidden="1"/>
    </xf>
    <xf numFmtId="0" fontId="2" fillId="2" borderId="17" xfId="1" applyFont="1" applyFill="1" applyBorder="1" applyAlignment="1" applyProtection="1">
      <alignment vertical="center" wrapText="1"/>
      <protection hidden="1"/>
    </xf>
    <xf numFmtId="0" fontId="1" fillId="0" borderId="28" xfId="1" applyBorder="1" applyAlignment="1" applyProtection="1">
      <alignment horizontal="left"/>
      <protection hidden="1"/>
    </xf>
    <xf numFmtId="17" fontId="1" fillId="0" borderId="30" xfId="1" applyNumberFormat="1" applyBorder="1" applyAlignment="1" applyProtection="1">
      <alignment horizontal="left"/>
      <protection hidden="1"/>
    </xf>
    <xf numFmtId="0" fontId="1" fillId="0" borderId="1" xfId="1" applyBorder="1" applyAlignment="1" applyProtection="1">
      <alignment horizontal="left" vertical="center"/>
      <protection locked="0"/>
    </xf>
    <xf numFmtId="14" fontId="1" fillId="0" borderId="1" xfId="1" applyNumberFormat="1" applyBorder="1" applyAlignment="1" applyProtection="1">
      <alignment horizontal="left" vertical="center"/>
      <protection hidden="1"/>
    </xf>
    <xf numFmtId="4" fontId="1" fillId="0" borderId="2" xfId="1" applyNumberFormat="1" applyBorder="1" applyAlignment="1" applyProtection="1">
      <alignment horizontal="left" vertical="center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0" fontId="1" fillId="0" borderId="4" xfId="1" applyBorder="1" applyAlignment="1" applyProtection="1">
      <alignment horizontal="left" vertical="center"/>
      <protection locked="0"/>
    </xf>
    <xf numFmtId="44" fontId="8" fillId="0" borderId="3" xfId="5" applyFont="1" applyBorder="1" applyAlignment="1" applyProtection="1">
      <alignment horizontal="left" vertical="center"/>
      <protection hidden="1"/>
    </xf>
    <xf numFmtId="0" fontId="8" fillId="0" borderId="22" xfId="1" applyFont="1" applyBorder="1" applyAlignment="1" applyProtection="1">
      <alignment horizontal="left" vertical="center"/>
      <protection hidden="1"/>
    </xf>
    <xf numFmtId="0" fontId="8" fillId="0" borderId="5" xfId="1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/>
      <protection locked="0"/>
    </xf>
    <xf numFmtId="49" fontId="1" fillId="0" borderId="5" xfId="1" applyNumberFormat="1" applyBorder="1" applyAlignment="1" applyProtection="1">
      <alignment horizontal="left" vertical="center"/>
      <protection locked="0"/>
    </xf>
    <xf numFmtId="0" fontId="4" fillId="3" borderId="13" xfId="1" applyFont="1" applyFill="1" applyBorder="1"/>
    <xf numFmtId="0" fontId="5" fillId="3" borderId="14" xfId="1" applyFont="1" applyFill="1" applyBorder="1"/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2" fillId="2" borderId="15" xfId="1" applyFont="1" applyFill="1" applyBorder="1" applyAlignment="1" applyProtection="1">
      <alignment horizontal="left" vertical="top" wrapText="1"/>
      <protection hidden="1"/>
    </xf>
    <xf numFmtId="0" fontId="2" fillId="2" borderId="16" xfId="1" applyFont="1" applyFill="1" applyBorder="1" applyAlignment="1" applyProtection="1">
      <alignment horizontal="left" vertical="top" wrapText="1"/>
      <protection hidden="1"/>
    </xf>
    <xf numFmtId="0" fontId="2" fillId="2" borderId="21" xfId="1" applyFont="1" applyFill="1" applyBorder="1" applyAlignment="1" applyProtection="1">
      <alignment horizontal="left" vertical="top" wrapText="1"/>
      <protection hidden="1"/>
    </xf>
    <xf numFmtId="0" fontId="2" fillId="2" borderId="22" xfId="1" applyFont="1" applyFill="1" applyBorder="1" applyAlignment="1" applyProtection="1">
      <alignment horizontal="left" vertical="top" wrapText="1"/>
      <protection hidden="1"/>
    </xf>
    <xf numFmtId="0" fontId="2" fillId="2" borderId="23" xfId="1" applyFont="1" applyFill="1" applyBorder="1" applyAlignment="1" applyProtection="1">
      <alignment horizontal="left" vertical="top" wrapText="1"/>
      <protection hidden="1"/>
    </xf>
    <xf numFmtId="0" fontId="2" fillId="2" borderId="24" xfId="1" applyFont="1" applyFill="1" applyBorder="1" applyAlignment="1" applyProtection="1">
      <alignment horizontal="left" vertical="top" wrapText="1"/>
      <protection hidden="1"/>
    </xf>
    <xf numFmtId="0" fontId="2" fillId="2" borderId="19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1" fillId="0" borderId="19" xfId="1" applyBorder="1" applyAlignment="1" applyProtection="1">
      <alignment horizontal="left" vertical="center"/>
      <protection locked="0"/>
    </xf>
    <xf numFmtId="0" fontId="8" fillId="0" borderId="20" xfId="1" applyFont="1" applyBorder="1" applyAlignment="1" applyProtection="1">
      <alignment horizontal="left" vertical="center"/>
      <protection locked="0"/>
    </xf>
    <xf numFmtId="0" fontId="8" fillId="0" borderId="0" xfId="1" applyFont="1" applyAlignment="1">
      <alignment wrapText="1"/>
    </xf>
    <xf numFmtId="0" fontId="15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4" fillId="3" borderId="13" xfId="1" applyFont="1" applyFill="1" applyBorder="1" applyAlignment="1">
      <alignment vertical="center"/>
    </xf>
    <xf numFmtId="0" fontId="4" fillId="3" borderId="12" xfId="1" applyFont="1" applyFill="1" applyBorder="1" applyAlignment="1">
      <alignment vertical="center"/>
    </xf>
    <xf numFmtId="0" fontId="1" fillId="0" borderId="13" xfId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" fillId="0" borderId="0" xfId="1" applyAlignment="1">
      <alignment horizontal="center"/>
    </xf>
    <xf numFmtId="0" fontId="8" fillId="3" borderId="14" xfId="1" applyFont="1" applyFill="1" applyBorder="1" applyAlignment="1">
      <alignment vertical="center"/>
    </xf>
    <xf numFmtId="0" fontId="6" fillId="5" borderId="13" xfId="1" applyFont="1" applyFill="1" applyBorder="1" applyAlignment="1">
      <alignment horizontal="center" vertical="center"/>
    </xf>
    <xf numFmtId="0" fontId="1" fillId="5" borderId="12" xfId="1" applyFill="1" applyBorder="1" applyAlignment="1">
      <alignment vertical="center"/>
    </xf>
    <xf numFmtId="0" fontId="1" fillId="5" borderId="14" xfId="1" applyFill="1" applyBorder="1" applyAlignment="1">
      <alignment vertical="center"/>
    </xf>
    <xf numFmtId="0" fontId="1" fillId="0" borderId="32" xfId="1" applyBorder="1" applyAlignment="1" applyProtection="1">
      <alignment horizontal="left" vertical="center"/>
      <protection hidden="1"/>
    </xf>
    <xf numFmtId="0" fontId="8" fillId="0" borderId="33" xfId="1" applyFont="1" applyBorder="1" applyAlignment="1" applyProtection="1">
      <alignment horizontal="left"/>
      <protection hidden="1"/>
    </xf>
    <xf numFmtId="0" fontId="8" fillId="0" borderId="3" xfId="1" applyFont="1" applyBorder="1" applyAlignment="1" applyProtection="1">
      <alignment horizontal="left"/>
      <protection hidden="1"/>
    </xf>
    <xf numFmtId="0" fontId="8" fillId="0" borderId="23" xfId="1" applyFont="1" applyBorder="1" applyAlignment="1" applyProtection="1">
      <alignment horizontal="left" vertical="center"/>
      <protection hidden="1"/>
    </xf>
    <xf numFmtId="0" fontId="8" fillId="0" borderId="31" xfId="1" applyFont="1" applyBorder="1" applyAlignment="1" applyProtection="1">
      <alignment horizontal="left" vertical="center"/>
      <protection hidden="1"/>
    </xf>
    <xf numFmtId="0" fontId="8" fillId="0" borderId="24" xfId="1" applyFont="1" applyBorder="1" applyAlignment="1" applyProtection="1">
      <alignment horizontal="left" vertical="center"/>
      <protection hidden="1"/>
    </xf>
  </cellXfs>
  <cellStyles count="6">
    <cellStyle name="Euro" xfId="2" xr:uid="{00000000-0005-0000-0000-000000000000}"/>
    <cellStyle name="Euro 2" xfId="4" xr:uid="{00000000-0005-0000-0000-000001000000}"/>
    <cellStyle name="Standaard" xfId="0" builtinId="0"/>
    <cellStyle name="Standaard 2" xfId="1" xr:uid="{00000000-0005-0000-0000-000003000000}"/>
    <cellStyle name="Standaard 3" xfId="3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C43"/>
  <sheetViews>
    <sheetView tabSelected="1" workbookViewId="0">
      <selection activeCell="B8" sqref="B8"/>
    </sheetView>
  </sheetViews>
  <sheetFormatPr defaultRowHeight="15"/>
  <cols>
    <col min="1" max="1" width="25.7109375" customWidth="1"/>
    <col min="2" max="2" width="53.28515625" customWidth="1"/>
    <col min="3" max="3" width="25.7109375" customWidth="1"/>
  </cols>
  <sheetData>
    <row r="1" spans="1:3">
      <c r="A1" s="65" t="s">
        <v>796</v>
      </c>
      <c r="B1" s="66"/>
      <c r="C1" s="66"/>
    </row>
    <row r="2" spans="1:3">
      <c r="A2" s="67"/>
      <c r="B2" s="67"/>
      <c r="C2" s="67"/>
    </row>
    <row r="3" spans="1:3">
      <c r="A3" s="67"/>
      <c r="B3" s="67"/>
      <c r="C3" s="67"/>
    </row>
    <row r="4" spans="1:3">
      <c r="A4" s="67"/>
      <c r="B4" s="67"/>
      <c r="C4" s="67"/>
    </row>
    <row r="5" spans="1:3">
      <c r="A5" s="1"/>
      <c r="B5" s="1"/>
      <c r="C5" s="2"/>
    </row>
    <row r="6" spans="1:3" ht="15.75" thickBot="1">
      <c r="A6" s="1"/>
      <c r="B6" s="1"/>
      <c r="C6" s="2"/>
    </row>
    <row r="7" spans="1:3" ht="15.75" thickBot="1">
      <c r="A7" s="63" t="s">
        <v>5</v>
      </c>
      <c r="B7" s="64"/>
      <c r="C7" s="1"/>
    </row>
    <row r="8" spans="1:3">
      <c r="A8" s="18" t="s">
        <v>6</v>
      </c>
      <c r="B8" s="55"/>
      <c r="C8" s="1"/>
    </row>
    <row r="9" spans="1:3">
      <c r="A9" s="11" t="s">
        <v>7</v>
      </c>
      <c r="B9" s="56"/>
      <c r="C9" s="1"/>
    </row>
    <row r="10" spans="1:3">
      <c r="A10" s="11" t="s">
        <v>8</v>
      </c>
      <c r="B10" s="56"/>
      <c r="C10" s="1"/>
    </row>
    <row r="11" spans="1:3" ht="15.75" thickBot="1">
      <c r="A11" s="8" t="s">
        <v>9</v>
      </c>
      <c r="B11" s="62"/>
      <c r="C11" s="1"/>
    </row>
    <row r="12" spans="1:3">
      <c r="A12" s="3"/>
      <c r="B12" s="1"/>
      <c r="C12" s="1"/>
    </row>
    <row r="13" spans="1:3" ht="15.75" thickBot="1">
      <c r="A13" s="1"/>
      <c r="B13" s="1"/>
      <c r="C13" s="1"/>
    </row>
    <row r="14" spans="1:3" ht="15.75" thickBot="1">
      <c r="A14" s="46" t="s">
        <v>10</v>
      </c>
      <c r="B14" s="47"/>
      <c r="C14" s="1"/>
    </row>
    <row r="15" spans="1:3">
      <c r="A15" s="48" t="s">
        <v>11</v>
      </c>
      <c r="B15" s="57" t="str">
        <f>IF(Maanddeclaratie!K56=0," ",Maanddeclaratie!K56)</f>
        <v xml:space="preserve"> </v>
      </c>
    </row>
    <row r="16" spans="1:3" ht="26.25" thickBot="1">
      <c r="A16" s="49" t="s">
        <v>800</v>
      </c>
      <c r="B16" s="58">
        <v>2025</v>
      </c>
    </row>
    <row r="17" spans="1:2" ht="26.25" thickBot="1">
      <c r="A17" s="49" t="s">
        <v>795</v>
      </c>
      <c r="B17" s="59"/>
    </row>
    <row r="18" spans="1:2">
      <c r="A18" s="3"/>
      <c r="B18" s="3"/>
    </row>
    <row r="19" spans="1:2" ht="15.75" thickBot="1">
      <c r="A19" s="3"/>
      <c r="B19" s="3"/>
    </row>
    <row r="20" spans="1:2" ht="15.75" thickBot="1">
      <c r="A20" s="4" t="s">
        <v>12</v>
      </c>
      <c r="B20" s="5"/>
    </row>
    <row r="21" spans="1:2">
      <c r="A21" s="6" t="s">
        <v>6</v>
      </c>
      <c r="B21" s="55"/>
    </row>
    <row r="22" spans="1:2">
      <c r="A22" s="7" t="s">
        <v>13</v>
      </c>
      <c r="B22" s="56"/>
    </row>
    <row r="23" spans="1:2" ht="15" customHeight="1">
      <c r="A23" s="74" t="s">
        <v>775</v>
      </c>
      <c r="B23" s="76"/>
    </row>
    <row r="24" spans="1:2" ht="15.75" thickBot="1">
      <c r="A24" s="75"/>
      <c r="B24" s="77"/>
    </row>
    <row r="26" spans="1:2">
      <c r="A26" s="22"/>
      <c r="B26" s="23"/>
    </row>
    <row r="27" spans="1:2" ht="15.75" thickBot="1">
      <c r="A27" s="22"/>
      <c r="B27" s="23"/>
    </row>
    <row r="28" spans="1:2">
      <c r="A28" s="68" t="s">
        <v>797</v>
      </c>
      <c r="B28" s="69"/>
    </row>
    <row r="29" spans="1:2">
      <c r="A29" s="70"/>
      <c r="B29" s="71"/>
    </row>
    <row r="30" spans="1:2">
      <c r="A30" s="70"/>
      <c r="B30" s="71"/>
    </row>
    <row r="31" spans="1:2">
      <c r="A31" s="70"/>
      <c r="B31" s="71"/>
    </row>
    <row r="32" spans="1:2">
      <c r="A32" s="70"/>
      <c r="B32" s="71"/>
    </row>
    <row r="33" spans="1:2">
      <c r="A33" s="70"/>
      <c r="B33" s="71"/>
    </row>
    <row r="34" spans="1:2">
      <c r="A34" s="70"/>
      <c r="B34" s="71"/>
    </row>
    <row r="35" spans="1:2">
      <c r="A35" s="70"/>
      <c r="B35" s="71"/>
    </row>
    <row r="36" spans="1:2">
      <c r="A36" s="70"/>
      <c r="B36" s="71"/>
    </row>
    <row r="37" spans="1:2">
      <c r="A37" s="70"/>
      <c r="B37" s="71"/>
    </row>
    <row r="38" spans="1:2">
      <c r="A38" s="70"/>
      <c r="B38" s="71"/>
    </row>
    <row r="39" spans="1:2" ht="15.75" thickBot="1">
      <c r="A39" s="72"/>
      <c r="B39" s="73"/>
    </row>
    <row r="40" spans="1:2" ht="15.75" thickBot="1">
      <c r="A40" s="41"/>
      <c r="B40" s="41"/>
    </row>
    <row r="41" spans="1:2">
      <c r="A41" s="42" t="s">
        <v>789</v>
      </c>
      <c r="B41" s="43"/>
    </row>
    <row r="42" spans="1:2">
      <c r="A42" s="44" t="s">
        <v>790</v>
      </c>
      <c r="B42" s="50" t="s">
        <v>806</v>
      </c>
    </row>
    <row r="43" spans="1:2" ht="15.75" thickBot="1">
      <c r="A43" s="45" t="s">
        <v>791</v>
      </c>
      <c r="B43" s="51">
        <v>45699</v>
      </c>
    </row>
  </sheetData>
  <sheetProtection algorithmName="SHA-512" hashValue="NaKkI1lQJW64p8mkiyCi7kI3bTFHOwZ4NGDg2m4PvGTFrO1VimrzcfL7/xRf+XsACpOcrU0z/lUPWJD1Qu3OXA==" saltValue="9avWW2tsPMvX4305eNgliw==" spinCount="100000" sheet="1" objects="1" scenarios="1" selectLockedCells="1"/>
  <mergeCells count="5">
    <mergeCell ref="A7:B7"/>
    <mergeCell ref="A1:C4"/>
    <mergeCell ref="A28:B39"/>
    <mergeCell ref="A23:A24"/>
    <mergeCell ref="B23:B24"/>
  </mergeCells>
  <dataValidations count="1">
    <dataValidation type="custom" allowBlank="1" showInputMessage="1" showErrorMessage="1" error="In deze cel kunnen alleen hele getallen ingevoerd worden van 8 cijfers" sqref="B11" xr:uid="{0E542E2E-9BEE-47F6-8741-5091CA31C06C}">
      <formula1>AND(ISNUMBER(B11+0),LEN(B11)=8)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C70078-73BB-4F65-AC91-6D51D3DCAF1B}">
          <x14:formula1>
            <xm:f>'Achterliggende gegevens'!$G$2:$G$13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T62"/>
  <sheetViews>
    <sheetView zoomScaleNormal="100" workbookViewId="0">
      <selection activeCell="F24" sqref="F24"/>
    </sheetView>
  </sheetViews>
  <sheetFormatPr defaultRowHeight="15"/>
  <cols>
    <col min="2" max="2" width="30.7109375" customWidth="1"/>
    <col min="3" max="3" width="15.7109375" customWidth="1"/>
    <col min="4" max="5" width="17.5703125" customWidth="1"/>
    <col min="6" max="6" width="19.42578125" customWidth="1"/>
    <col min="7" max="7" width="33.7109375" customWidth="1"/>
    <col min="8" max="8" width="24.140625" customWidth="1"/>
    <col min="9" max="9" width="32.85546875" customWidth="1"/>
    <col min="10" max="10" width="16.7109375" customWidth="1"/>
    <col min="11" max="11" width="20.7109375" customWidth="1"/>
  </cols>
  <sheetData>
    <row r="1" spans="1:20" ht="15.75" thickBot="1">
      <c r="A1" s="1"/>
      <c r="B1" s="86"/>
      <c r="C1" s="86"/>
      <c r="D1" s="86"/>
      <c r="E1" s="86"/>
      <c r="F1" s="86"/>
      <c r="G1" s="86"/>
      <c r="H1" s="86"/>
      <c r="I1" s="86"/>
      <c r="J1" s="86"/>
      <c r="K1" s="86"/>
      <c r="L1" s="1"/>
      <c r="M1" s="1"/>
      <c r="N1" s="1"/>
      <c r="O1" s="1"/>
    </row>
    <row r="2" spans="1:20" ht="16.5" thickBot="1">
      <c r="A2" s="88" t="s">
        <v>798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1"/>
      <c r="M2" s="1"/>
      <c r="N2" s="1"/>
      <c r="O2" s="1"/>
    </row>
    <row r="3" spans="1:20" ht="15.75" thickBot="1">
      <c r="A3" s="81" t="s">
        <v>801</v>
      </c>
      <c r="B3" s="87"/>
      <c r="C3" s="91" t="str">
        <f>IF(Borderel!B8="","Naam zorgaanbieder wordt automatisch gevuld wanneer dit op tabblad Borderel wordt ingevuld",Borderel!B8)</f>
        <v>Naam zorgaanbieder wordt automatisch gevuld wanneer dit op tabblad Borderel wordt ingevuld</v>
      </c>
      <c r="D3" s="92"/>
      <c r="E3" s="92"/>
      <c r="F3" s="92"/>
      <c r="G3" s="92"/>
      <c r="H3" s="92"/>
      <c r="I3" s="92"/>
      <c r="J3" s="92"/>
      <c r="K3" s="93"/>
      <c r="L3" s="10"/>
      <c r="M3" s="10"/>
      <c r="N3" s="10"/>
      <c r="O3" s="10"/>
    </row>
    <row r="4" spans="1:20" ht="15.75" thickBot="1">
      <c r="A4" s="81" t="s">
        <v>0</v>
      </c>
      <c r="B4" s="87"/>
      <c r="C4" s="94" t="str">
        <f>IF(Borderel!B11="","AGB-code zorgaanbieder wordt automatisch gevuld wanneer dit op tabblad Borderel wordt ingevuld",Borderel!B11)</f>
        <v>AGB-code zorgaanbieder wordt automatisch gevuld wanneer dit op tabblad Borderel wordt ingevuld</v>
      </c>
      <c r="D4" s="95"/>
      <c r="E4" s="95"/>
      <c r="F4" s="95"/>
      <c r="G4" s="95"/>
      <c r="H4" s="95"/>
      <c r="I4" s="95"/>
      <c r="J4" s="95"/>
      <c r="K4" s="96"/>
      <c r="L4" s="10"/>
      <c r="M4" s="10"/>
      <c r="N4" s="10"/>
      <c r="O4" s="10"/>
    </row>
    <row r="5" spans="1:20" ht="43.5" customHeight="1" thickBot="1">
      <c r="A5" s="12" t="s">
        <v>1</v>
      </c>
      <c r="B5" s="13" t="s">
        <v>799</v>
      </c>
      <c r="C5" s="13" t="s">
        <v>2</v>
      </c>
      <c r="D5" s="13" t="s">
        <v>793</v>
      </c>
      <c r="E5" s="13" t="s">
        <v>772</v>
      </c>
      <c r="F5" s="13" t="s">
        <v>770</v>
      </c>
      <c r="G5" s="13" t="s">
        <v>768</v>
      </c>
      <c r="H5" s="13" t="s">
        <v>3</v>
      </c>
      <c r="I5" s="14" t="s">
        <v>792</v>
      </c>
      <c r="J5" s="14" t="s">
        <v>773</v>
      </c>
      <c r="K5" s="15" t="s">
        <v>4</v>
      </c>
      <c r="L5" s="9"/>
      <c r="N5" s="9"/>
      <c r="O5" s="10"/>
    </row>
    <row r="6" spans="1:20" ht="15.75" thickBot="1">
      <c r="A6" s="16">
        <v>1</v>
      </c>
      <c r="B6" s="61"/>
      <c r="C6" s="39"/>
      <c r="D6" s="39"/>
      <c r="E6" s="39"/>
      <c r="F6" s="52"/>
      <c r="G6" s="53" t="str">
        <f>IF(F6=0," ",VLOOKUP(F6,'Achterliggende gegevens'!A:D,2,FALSE))</f>
        <v xml:space="preserve"> </v>
      </c>
      <c r="H6" s="40" t="str">
        <f>IF(F6=0," ",VLOOKUP(F6,'Achterliggende gegevens'!A:D,4,FALSE))</f>
        <v xml:space="preserve"> </v>
      </c>
      <c r="I6" s="40" t="str">
        <f>IF(F6=0," ",VLOOKUP(F6,'Achterliggende gegevens'!A:D,3,FALSE))</f>
        <v xml:space="preserve"> </v>
      </c>
      <c r="J6" s="54"/>
      <c r="K6" s="24">
        <f t="shared" ref="K6" si="0">IF(F6=0,0,H6*J6)</f>
        <v>0</v>
      </c>
      <c r="L6" s="1"/>
      <c r="M6" s="60"/>
      <c r="N6" s="1"/>
      <c r="O6" s="1"/>
    </row>
    <row r="7" spans="1:20" ht="15.75" thickBot="1">
      <c r="A7" s="16">
        <v>2</v>
      </c>
      <c r="B7" s="52"/>
      <c r="C7" s="39"/>
      <c r="D7" s="39"/>
      <c r="E7" s="39"/>
      <c r="F7" s="52"/>
      <c r="G7" s="53" t="str">
        <f>IF(F7=0," ",VLOOKUP(F7,'Achterliggende gegevens'!A:D,2,FALSE))</f>
        <v xml:space="preserve"> </v>
      </c>
      <c r="H7" s="40" t="str">
        <f>IF(F7=0," ",VLOOKUP(F7,'Achterliggende gegevens'!A:D,4,FALSE))</f>
        <v xml:space="preserve"> </v>
      </c>
      <c r="I7" s="40" t="str">
        <f>IF(F7=0," ",VLOOKUP(F7,'Achterliggende gegevens'!A:D,3,FALSE))</f>
        <v xml:space="preserve"> </v>
      </c>
      <c r="J7" s="54"/>
      <c r="K7" s="24">
        <f t="shared" ref="K7:K55" si="1">IF(F7=0,0,H7*J7)</f>
        <v>0</v>
      </c>
      <c r="L7" s="1"/>
      <c r="N7" s="1"/>
      <c r="O7" s="1"/>
    </row>
    <row r="8" spans="1:20" ht="15.75" thickBot="1">
      <c r="A8" s="16">
        <v>3</v>
      </c>
      <c r="B8" s="52"/>
      <c r="C8" s="39"/>
      <c r="D8" s="39"/>
      <c r="E8" s="39"/>
      <c r="F8" s="52"/>
      <c r="G8" s="53" t="str">
        <f>IF(F8=0," ",VLOOKUP(F8,'Achterliggende gegevens'!A:D,2,FALSE))</f>
        <v xml:space="preserve"> </v>
      </c>
      <c r="H8" s="40" t="str">
        <f>IF(F8=0," ",VLOOKUP(F8,'Achterliggende gegevens'!A:D,4,FALSE))</f>
        <v xml:space="preserve"> </v>
      </c>
      <c r="I8" s="40" t="str">
        <f>IF(F8=0," ",VLOOKUP(F8,'Achterliggende gegevens'!A:D,3,FALSE))</f>
        <v xml:space="preserve"> </v>
      </c>
      <c r="J8" s="54"/>
      <c r="K8" s="24">
        <f t="shared" si="1"/>
        <v>0</v>
      </c>
      <c r="L8" s="1"/>
      <c r="N8" s="1"/>
      <c r="O8" s="1"/>
    </row>
    <row r="9" spans="1:20" ht="15.75" thickBot="1">
      <c r="A9" s="16">
        <v>4</v>
      </c>
      <c r="B9" s="52"/>
      <c r="C9" s="39"/>
      <c r="D9" s="39"/>
      <c r="E9" s="39"/>
      <c r="F9" s="52"/>
      <c r="G9" s="53" t="str">
        <f>IF(F9=0," ",VLOOKUP(F9,'Achterliggende gegevens'!A:D,2,FALSE))</f>
        <v xml:space="preserve"> </v>
      </c>
      <c r="H9" s="40" t="str">
        <f>IF(F9=0," ",VLOOKUP(F9,'Achterliggende gegevens'!A:D,4,FALSE))</f>
        <v xml:space="preserve"> </v>
      </c>
      <c r="I9" s="40" t="str">
        <f>IF(F9=0," ",VLOOKUP(F9,'Achterliggende gegevens'!A:D,3,FALSE))</f>
        <v xml:space="preserve"> </v>
      </c>
      <c r="J9" s="54"/>
      <c r="K9" s="24">
        <f t="shared" si="1"/>
        <v>0</v>
      </c>
      <c r="L9" s="1"/>
      <c r="N9" s="1"/>
      <c r="O9" s="1"/>
    </row>
    <row r="10" spans="1:20" ht="15.75" thickBot="1">
      <c r="A10" s="16">
        <v>5</v>
      </c>
      <c r="B10" s="52"/>
      <c r="C10" s="39"/>
      <c r="D10" s="39"/>
      <c r="E10" s="39"/>
      <c r="F10" s="52"/>
      <c r="G10" s="53" t="str">
        <f>IF(F10=0," ",VLOOKUP(F10,'Achterliggende gegevens'!A:D,2,FALSE))</f>
        <v xml:space="preserve"> </v>
      </c>
      <c r="H10" s="40" t="str">
        <f>IF(F10=0," ",VLOOKUP(F10,'Achterliggende gegevens'!A:D,4,FALSE))</f>
        <v xml:space="preserve"> </v>
      </c>
      <c r="I10" s="40" t="str">
        <f>IF(F10=0," ",VLOOKUP(F10,'Achterliggende gegevens'!A:D,3,FALSE))</f>
        <v xml:space="preserve"> </v>
      </c>
      <c r="J10" s="54"/>
      <c r="K10" s="24">
        <f t="shared" si="1"/>
        <v>0</v>
      </c>
      <c r="L10" s="1"/>
      <c r="N10" s="1"/>
      <c r="O10" s="1"/>
      <c r="Q10" s="19"/>
      <c r="R10" s="19"/>
      <c r="S10" s="20"/>
      <c r="T10" s="21"/>
    </row>
    <row r="11" spans="1:20" ht="15.75" thickBot="1">
      <c r="A11" s="16">
        <v>6</v>
      </c>
      <c r="B11" s="52"/>
      <c r="C11" s="39"/>
      <c r="D11" s="39"/>
      <c r="E11" s="39"/>
      <c r="F11" s="52"/>
      <c r="G11" s="53" t="str">
        <f>IF(F11=0," ",VLOOKUP(F11,'Achterliggende gegevens'!A:D,2,FALSE))</f>
        <v xml:space="preserve"> </v>
      </c>
      <c r="H11" s="40" t="str">
        <f>IF(F11=0," ",VLOOKUP(F11,'Achterliggende gegevens'!A:D,4,FALSE))</f>
        <v xml:space="preserve"> </v>
      </c>
      <c r="I11" s="40" t="str">
        <f>IF(F11=0," ",VLOOKUP(F11,'Achterliggende gegevens'!A:D,3,FALSE))</f>
        <v xml:space="preserve"> </v>
      </c>
      <c r="J11" s="54"/>
      <c r="K11" s="24">
        <f t="shared" si="1"/>
        <v>0</v>
      </c>
      <c r="L11" s="1"/>
      <c r="N11" s="1"/>
      <c r="O11" s="1"/>
      <c r="Q11" s="19"/>
      <c r="R11" s="19"/>
      <c r="S11" s="20"/>
      <c r="T11" s="21"/>
    </row>
    <row r="12" spans="1:20" ht="15.75" thickBot="1">
      <c r="A12" s="16">
        <v>7</v>
      </c>
      <c r="B12" s="52"/>
      <c r="C12" s="39"/>
      <c r="D12" s="39"/>
      <c r="E12" s="39"/>
      <c r="F12" s="52"/>
      <c r="G12" s="53" t="str">
        <f>IF(F12=0," ",VLOOKUP(F12,'Achterliggende gegevens'!A:D,2,FALSE))</f>
        <v xml:space="preserve"> </v>
      </c>
      <c r="H12" s="40" t="str">
        <f>IF(F12=0," ",VLOOKUP(F12,'Achterliggende gegevens'!A:D,4,FALSE))</f>
        <v xml:space="preserve"> </v>
      </c>
      <c r="I12" s="40" t="str">
        <f>IF(F12=0," ",VLOOKUP(F12,'Achterliggende gegevens'!A:D,3,FALSE))</f>
        <v xml:space="preserve"> </v>
      </c>
      <c r="J12" s="54"/>
      <c r="K12" s="24">
        <f t="shared" si="1"/>
        <v>0</v>
      </c>
      <c r="L12" s="1"/>
      <c r="N12" s="1"/>
      <c r="O12" s="1"/>
      <c r="Q12" s="19"/>
      <c r="R12" s="19"/>
      <c r="S12" s="20"/>
      <c r="T12" s="21"/>
    </row>
    <row r="13" spans="1:20" ht="15.75" thickBot="1">
      <c r="A13" s="16">
        <v>8</v>
      </c>
      <c r="B13" s="52"/>
      <c r="C13" s="39"/>
      <c r="D13" s="39"/>
      <c r="E13" s="39"/>
      <c r="F13" s="52"/>
      <c r="G13" s="53" t="str">
        <f>IF(F13=0," ",VLOOKUP(F13,'Achterliggende gegevens'!A:D,2,FALSE))</f>
        <v xml:space="preserve"> </v>
      </c>
      <c r="H13" s="40" t="str">
        <f>IF(F13=0," ",VLOOKUP(F13,'Achterliggende gegevens'!A:D,4,FALSE))</f>
        <v xml:space="preserve"> </v>
      </c>
      <c r="I13" s="40" t="str">
        <f>IF(F13=0," ",VLOOKUP(F13,'Achterliggende gegevens'!A:D,3,FALSE))</f>
        <v xml:space="preserve"> </v>
      </c>
      <c r="J13" s="54"/>
      <c r="K13" s="24">
        <f t="shared" si="1"/>
        <v>0</v>
      </c>
      <c r="L13" s="1"/>
      <c r="N13" s="1"/>
      <c r="O13" s="1"/>
      <c r="Q13" s="19"/>
      <c r="R13" s="19"/>
      <c r="S13" s="20"/>
      <c r="T13" s="21"/>
    </row>
    <row r="14" spans="1:20" ht="15.75" thickBot="1">
      <c r="A14" s="16">
        <v>9</v>
      </c>
      <c r="B14" s="52"/>
      <c r="C14" s="39"/>
      <c r="D14" s="39"/>
      <c r="E14" s="39"/>
      <c r="F14" s="52"/>
      <c r="G14" s="53" t="str">
        <f>IF(F14=0," ",VLOOKUP(F14,'Achterliggende gegevens'!A:D,2,FALSE))</f>
        <v xml:space="preserve"> </v>
      </c>
      <c r="H14" s="40" t="str">
        <f>IF(F14=0," ",VLOOKUP(F14,'Achterliggende gegevens'!A:D,4,FALSE))</f>
        <v xml:space="preserve"> </v>
      </c>
      <c r="I14" s="40" t="str">
        <f>IF(F14=0," ",VLOOKUP(F14,'Achterliggende gegevens'!A:D,3,FALSE))</f>
        <v xml:space="preserve"> </v>
      </c>
      <c r="J14" s="54"/>
      <c r="K14" s="24">
        <f t="shared" si="1"/>
        <v>0</v>
      </c>
      <c r="L14" s="1"/>
      <c r="N14" s="1"/>
      <c r="O14" s="1"/>
      <c r="Q14" s="19"/>
      <c r="R14" s="19"/>
      <c r="S14" s="20"/>
      <c r="T14" s="21"/>
    </row>
    <row r="15" spans="1:20" ht="15.75" thickBot="1">
      <c r="A15" s="16">
        <v>10</v>
      </c>
      <c r="B15" s="52"/>
      <c r="C15" s="39"/>
      <c r="D15" s="39"/>
      <c r="E15" s="39"/>
      <c r="F15" s="52"/>
      <c r="G15" s="53" t="str">
        <f>IF(F15=0," ",VLOOKUP(F15,'Achterliggende gegevens'!A:D,2,FALSE))</f>
        <v xml:space="preserve"> </v>
      </c>
      <c r="H15" s="40" t="str">
        <f>IF(F15=0," ",VLOOKUP(F15,'Achterliggende gegevens'!A:D,4,FALSE))</f>
        <v xml:space="preserve"> </v>
      </c>
      <c r="I15" s="40" t="str">
        <f>IF(F15=0," ",VLOOKUP(F15,'Achterliggende gegevens'!A:D,3,FALSE))</f>
        <v xml:space="preserve"> </v>
      </c>
      <c r="J15" s="54"/>
      <c r="K15" s="24">
        <f t="shared" si="1"/>
        <v>0</v>
      </c>
      <c r="Q15" s="19"/>
      <c r="R15" s="19"/>
      <c r="S15" s="20"/>
      <c r="T15" s="21"/>
    </row>
    <row r="16" spans="1:20" ht="15.75" thickBot="1">
      <c r="A16" s="16">
        <v>11</v>
      </c>
      <c r="B16" s="52"/>
      <c r="C16" s="39"/>
      <c r="D16" s="39"/>
      <c r="E16" s="39"/>
      <c r="F16" s="52"/>
      <c r="G16" s="53" t="str">
        <f>IF(F16=0," ",VLOOKUP(F16,'Achterliggende gegevens'!A:D,2,FALSE))</f>
        <v xml:space="preserve"> </v>
      </c>
      <c r="H16" s="40" t="str">
        <f>IF(F16=0," ",VLOOKUP(F16,'Achterliggende gegevens'!A:D,4,FALSE))</f>
        <v xml:space="preserve"> </v>
      </c>
      <c r="I16" s="40" t="str">
        <f>IF(F16=0," ",VLOOKUP(F16,'Achterliggende gegevens'!A:D,3,FALSE))</f>
        <v xml:space="preserve"> </v>
      </c>
      <c r="J16" s="54"/>
      <c r="K16" s="24">
        <f t="shared" si="1"/>
        <v>0</v>
      </c>
      <c r="Q16" s="19"/>
      <c r="R16" s="19"/>
      <c r="S16" s="20"/>
      <c r="T16" s="21"/>
    </row>
    <row r="17" spans="1:20" ht="15.75" thickBot="1">
      <c r="A17" s="16">
        <v>12</v>
      </c>
      <c r="B17" s="52"/>
      <c r="C17" s="39"/>
      <c r="D17" s="39"/>
      <c r="E17" s="39"/>
      <c r="F17" s="52"/>
      <c r="G17" s="53" t="str">
        <f>IF(F17=0," ",VLOOKUP(F17,'Achterliggende gegevens'!A:D,2,FALSE))</f>
        <v xml:space="preserve"> </v>
      </c>
      <c r="H17" s="40" t="str">
        <f>IF(F17=0," ",VLOOKUP(F17,'Achterliggende gegevens'!A:D,4,FALSE))</f>
        <v xml:space="preserve"> </v>
      </c>
      <c r="I17" s="40" t="str">
        <f>IF(F17=0," ",VLOOKUP(F17,'Achterliggende gegevens'!A:D,3,FALSE))</f>
        <v xml:space="preserve"> </v>
      </c>
      <c r="J17" s="54"/>
      <c r="K17" s="24">
        <f t="shared" si="1"/>
        <v>0</v>
      </c>
      <c r="Q17" s="19"/>
      <c r="R17" s="19"/>
      <c r="S17" s="20"/>
      <c r="T17" s="21"/>
    </row>
    <row r="18" spans="1:20" ht="15.75" thickBot="1">
      <c r="A18" s="16">
        <v>13</v>
      </c>
      <c r="B18" s="52"/>
      <c r="C18" s="39"/>
      <c r="D18" s="39"/>
      <c r="E18" s="39"/>
      <c r="F18" s="52"/>
      <c r="G18" s="53" t="str">
        <f>IF(F18=0," ",VLOOKUP(F18,'Achterliggende gegevens'!A:D,2,FALSE))</f>
        <v xml:space="preserve"> </v>
      </c>
      <c r="H18" s="40" t="str">
        <f>IF(F18=0," ",VLOOKUP(F18,'Achterliggende gegevens'!A:D,4,FALSE))</f>
        <v xml:space="preserve"> </v>
      </c>
      <c r="I18" s="40" t="str">
        <f>IF(F18=0," ",VLOOKUP(F18,'Achterliggende gegevens'!A:D,3,FALSE))</f>
        <v xml:space="preserve"> </v>
      </c>
      <c r="J18" s="54"/>
      <c r="K18" s="24">
        <f t="shared" si="1"/>
        <v>0</v>
      </c>
      <c r="Q18" s="19"/>
      <c r="R18" s="19"/>
      <c r="S18" s="20"/>
      <c r="T18" s="21"/>
    </row>
    <row r="19" spans="1:20" ht="15.75" thickBot="1">
      <c r="A19" s="16">
        <v>14</v>
      </c>
      <c r="B19" s="52"/>
      <c r="C19" s="39"/>
      <c r="D19" s="39"/>
      <c r="E19" s="39"/>
      <c r="F19" s="52"/>
      <c r="G19" s="53" t="str">
        <f>IF(F19=0," ",VLOOKUP(F19,'Achterliggende gegevens'!A:D,2,FALSE))</f>
        <v xml:space="preserve"> </v>
      </c>
      <c r="H19" s="40" t="str">
        <f>IF(F19=0," ",VLOOKUP(F19,'Achterliggende gegevens'!A:D,4,FALSE))</f>
        <v xml:space="preserve"> </v>
      </c>
      <c r="I19" s="40" t="str">
        <f>IF(F19=0," ",VLOOKUP(F19,'Achterliggende gegevens'!A:D,3,FALSE))</f>
        <v xml:space="preserve"> </v>
      </c>
      <c r="J19" s="54"/>
      <c r="K19" s="24">
        <f t="shared" si="1"/>
        <v>0</v>
      </c>
      <c r="Q19" s="19"/>
      <c r="R19" s="19"/>
      <c r="S19" s="20"/>
      <c r="T19" s="21"/>
    </row>
    <row r="20" spans="1:20" ht="15.75" thickBot="1">
      <c r="A20" s="16">
        <v>15</v>
      </c>
      <c r="B20" s="52"/>
      <c r="C20" s="39"/>
      <c r="D20" s="39"/>
      <c r="E20" s="39"/>
      <c r="F20" s="52"/>
      <c r="G20" s="53" t="str">
        <f>IF(F20=0," ",VLOOKUP(F20,'Achterliggende gegevens'!A:D,2,FALSE))</f>
        <v xml:space="preserve"> </v>
      </c>
      <c r="H20" s="40" t="str">
        <f>IF(F20=0," ",VLOOKUP(F20,'Achterliggende gegevens'!A:D,4,FALSE))</f>
        <v xml:space="preserve"> </v>
      </c>
      <c r="I20" s="40" t="str">
        <f>IF(F20=0," ",VLOOKUP(F20,'Achterliggende gegevens'!A:D,3,FALSE))</f>
        <v xml:space="preserve"> </v>
      </c>
      <c r="J20" s="54"/>
      <c r="K20" s="24">
        <f t="shared" si="1"/>
        <v>0</v>
      </c>
      <c r="Q20" s="19"/>
      <c r="R20" s="19"/>
      <c r="S20" s="20"/>
      <c r="T20" s="21"/>
    </row>
    <row r="21" spans="1:20" ht="15.75" thickBot="1">
      <c r="A21" s="16">
        <v>16</v>
      </c>
      <c r="B21" s="52"/>
      <c r="C21" s="39"/>
      <c r="D21" s="39"/>
      <c r="E21" s="39"/>
      <c r="F21" s="52"/>
      <c r="G21" s="53" t="str">
        <f>IF(F21=0," ",VLOOKUP(F21,'Achterliggende gegevens'!A:D,2,FALSE))</f>
        <v xml:space="preserve"> </v>
      </c>
      <c r="H21" s="40" t="str">
        <f>IF(F21=0," ",VLOOKUP(F21,'Achterliggende gegevens'!A:D,4,FALSE))</f>
        <v xml:space="preserve"> </v>
      </c>
      <c r="I21" s="40" t="str">
        <f>IF(F21=0," ",VLOOKUP(F21,'Achterliggende gegevens'!A:D,3,FALSE))</f>
        <v xml:space="preserve"> </v>
      </c>
      <c r="J21" s="54"/>
      <c r="K21" s="24">
        <f t="shared" si="1"/>
        <v>0</v>
      </c>
      <c r="Q21" s="19"/>
      <c r="R21" s="19"/>
      <c r="S21" s="20"/>
      <c r="T21" s="21"/>
    </row>
    <row r="22" spans="1:20" ht="15.75" thickBot="1">
      <c r="A22" s="16">
        <v>17</v>
      </c>
      <c r="B22" s="52"/>
      <c r="C22" s="39"/>
      <c r="D22" s="39"/>
      <c r="E22" s="39"/>
      <c r="F22" s="52"/>
      <c r="G22" s="53" t="str">
        <f>IF(F22=0," ",VLOOKUP(F22,'Achterliggende gegevens'!A:D,2,FALSE))</f>
        <v xml:space="preserve"> </v>
      </c>
      <c r="H22" s="40" t="str">
        <f>IF(F22=0," ",VLOOKUP(F22,'Achterliggende gegevens'!A:D,4,FALSE))</f>
        <v xml:space="preserve"> </v>
      </c>
      <c r="I22" s="40" t="str">
        <f>IF(F22=0," ",VLOOKUP(F22,'Achterliggende gegevens'!A:D,3,FALSE))</f>
        <v xml:space="preserve"> </v>
      </c>
      <c r="J22" s="54"/>
      <c r="K22" s="24">
        <f t="shared" si="1"/>
        <v>0</v>
      </c>
    </row>
    <row r="23" spans="1:20" ht="15.75" thickBot="1">
      <c r="A23" s="16">
        <v>18</v>
      </c>
      <c r="B23" s="52"/>
      <c r="C23" s="39"/>
      <c r="D23" s="39"/>
      <c r="E23" s="39"/>
      <c r="F23" s="52"/>
      <c r="G23" s="53" t="str">
        <f>IF(F23=0," ",VLOOKUP(F23,'Achterliggende gegevens'!A:D,2,FALSE))</f>
        <v xml:space="preserve"> </v>
      </c>
      <c r="H23" s="40" t="str">
        <f>IF(F23=0," ",VLOOKUP(F23,'Achterliggende gegevens'!A:D,4,FALSE))</f>
        <v xml:space="preserve"> </v>
      </c>
      <c r="I23" s="40" t="str">
        <f>IF(F23=0," ",VLOOKUP(F23,'Achterliggende gegevens'!A:D,3,FALSE))</f>
        <v xml:space="preserve"> </v>
      </c>
      <c r="J23" s="54"/>
      <c r="K23" s="24">
        <f t="shared" si="1"/>
        <v>0</v>
      </c>
    </row>
    <row r="24" spans="1:20" ht="15.75" thickBot="1">
      <c r="A24" s="16">
        <v>19</v>
      </c>
      <c r="B24" s="52"/>
      <c r="C24" s="39"/>
      <c r="D24" s="39"/>
      <c r="E24" s="39"/>
      <c r="F24" s="52"/>
      <c r="G24" s="53" t="str">
        <f>IF(F24=0," ",VLOOKUP(F24,'Achterliggende gegevens'!A:D,2,FALSE))</f>
        <v xml:space="preserve"> </v>
      </c>
      <c r="H24" s="40" t="str">
        <f>IF(F24=0," ",VLOOKUP(F24,'Achterliggende gegevens'!A:D,4,FALSE))</f>
        <v xml:space="preserve"> </v>
      </c>
      <c r="I24" s="40" t="str">
        <f>IF(F24=0," ",VLOOKUP(F24,'Achterliggende gegevens'!A:D,3,FALSE))</f>
        <v xml:space="preserve"> </v>
      </c>
      <c r="J24" s="54"/>
      <c r="K24" s="24">
        <f t="shared" si="1"/>
        <v>0</v>
      </c>
    </row>
    <row r="25" spans="1:20" ht="15.75" thickBot="1">
      <c r="A25" s="16">
        <v>20</v>
      </c>
      <c r="B25" s="52"/>
      <c r="C25" s="39"/>
      <c r="D25" s="39"/>
      <c r="E25" s="39"/>
      <c r="F25" s="52"/>
      <c r="G25" s="53" t="str">
        <f>IF(F25=0," ",VLOOKUP(F25,'Achterliggende gegevens'!A:D,2,FALSE))</f>
        <v xml:space="preserve"> </v>
      </c>
      <c r="H25" s="40" t="str">
        <f>IF(F25=0," ",VLOOKUP(F25,'Achterliggende gegevens'!A:D,4,FALSE))</f>
        <v xml:space="preserve"> </v>
      </c>
      <c r="I25" s="40" t="str">
        <f>IF(F25=0," ",VLOOKUP(F25,'Achterliggende gegevens'!A:D,3,FALSE))</f>
        <v xml:space="preserve"> </v>
      </c>
      <c r="J25" s="54"/>
      <c r="K25" s="24">
        <f t="shared" si="1"/>
        <v>0</v>
      </c>
    </row>
    <row r="26" spans="1:20" ht="15.75" thickBot="1">
      <c r="A26" s="16">
        <v>21</v>
      </c>
      <c r="B26" s="52"/>
      <c r="C26" s="39"/>
      <c r="D26" s="39"/>
      <c r="E26" s="39"/>
      <c r="F26" s="52"/>
      <c r="G26" s="53" t="str">
        <f>IF(F26=0," ",VLOOKUP(F26,'Achterliggende gegevens'!A:D,2,FALSE))</f>
        <v xml:space="preserve"> </v>
      </c>
      <c r="H26" s="40" t="str">
        <f>IF(F26=0," ",VLOOKUP(F26,'Achterliggende gegevens'!A:D,4,FALSE))</f>
        <v xml:space="preserve"> </v>
      </c>
      <c r="I26" s="40" t="str">
        <f>IF(F26=0," ",VLOOKUP(F26,'Achterliggende gegevens'!A:D,3,FALSE))</f>
        <v xml:space="preserve"> </v>
      </c>
      <c r="J26" s="54"/>
      <c r="K26" s="24">
        <f t="shared" si="1"/>
        <v>0</v>
      </c>
    </row>
    <row r="27" spans="1:20" ht="15.75" thickBot="1">
      <c r="A27" s="16">
        <v>22</v>
      </c>
      <c r="B27" s="52"/>
      <c r="C27" s="39"/>
      <c r="D27" s="39"/>
      <c r="E27" s="39"/>
      <c r="F27" s="52"/>
      <c r="G27" s="53" t="str">
        <f>IF(F27=0," ",VLOOKUP(F27,'Achterliggende gegevens'!A:D,2,FALSE))</f>
        <v xml:space="preserve"> </v>
      </c>
      <c r="H27" s="40" t="str">
        <f>IF(F27=0," ",VLOOKUP(F27,'Achterliggende gegevens'!A:D,4,FALSE))</f>
        <v xml:space="preserve"> </v>
      </c>
      <c r="I27" s="40" t="str">
        <f>IF(F27=0," ",VLOOKUP(F27,'Achterliggende gegevens'!A:D,3,FALSE))</f>
        <v xml:space="preserve"> </v>
      </c>
      <c r="J27" s="54"/>
      <c r="K27" s="24">
        <f t="shared" si="1"/>
        <v>0</v>
      </c>
    </row>
    <row r="28" spans="1:20" ht="15.75" thickBot="1">
      <c r="A28" s="16">
        <v>23</v>
      </c>
      <c r="B28" s="52"/>
      <c r="C28" s="39"/>
      <c r="D28" s="39"/>
      <c r="E28" s="39"/>
      <c r="F28" s="52"/>
      <c r="G28" s="53" t="str">
        <f>IF(F28=0," ",VLOOKUP(F28,'Achterliggende gegevens'!A:D,2,FALSE))</f>
        <v xml:space="preserve"> </v>
      </c>
      <c r="H28" s="40" t="str">
        <f>IF(F28=0," ",VLOOKUP(F28,'Achterliggende gegevens'!A:D,4,FALSE))</f>
        <v xml:space="preserve"> </v>
      </c>
      <c r="I28" s="40" t="str">
        <f>IF(F28=0," ",VLOOKUP(F28,'Achterliggende gegevens'!A:D,3,FALSE))</f>
        <v xml:space="preserve"> </v>
      </c>
      <c r="J28" s="54"/>
      <c r="K28" s="24">
        <f t="shared" si="1"/>
        <v>0</v>
      </c>
    </row>
    <row r="29" spans="1:20" ht="15.75" thickBot="1">
      <c r="A29" s="16">
        <v>24</v>
      </c>
      <c r="B29" s="52"/>
      <c r="C29" s="39"/>
      <c r="D29" s="39"/>
      <c r="E29" s="39"/>
      <c r="F29" s="52"/>
      <c r="G29" s="53" t="str">
        <f>IF(F29=0," ",VLOOKUP(F29,'Achterliggende gegevens'!A:D,2,FALSE))</f>
        <v xml:space="preserve"> </v>
      </c>
      <c r="H29" s="40" t="str">
        <f>IF(F29=0," ",VLOOKUP(F29,'Achterliggende gegevens'!A:D,4,FALSE))</f>
        <v xml:space="preserve"> </v>
      </c>
      <c r="I29" s="40" t="str">
        <f>IF(F29=0," ",VLOOKUP(F29,'Achterliggende gegevens'!A:D,3,FALSE))</f>
        <v xml:space="preserve"> </v>
      </c>
      <c r="J29" s="54"/>
      <c r="K29" s="24">
        <f t="shared" si="1"/>
        <v>0</v>
      </c>
    </row>
    <row r="30" spans="1:20" ht="15.75" thickBot="1">
      <c r="A30" s="16">
        <v>25</v>
      </c>
      <c r="B30" s="52"/>
      <c r="C30" s="39"/>
      <c r="D30" s="39"/>
      <c r="E30" s="39"/>
      <c r="F30" s="52"/>
      <c r="G30" s="53" t="str">
        <f>IF(F30=0," ",VLOOKUP(F30,'Achterliggende gegevens'!A:D,2,FALSE))</f>
        <v xml:space="preserve"> </v>
      </c>
      <c r="H30" s="40" t="str">
        <f>IF(F30=0," ",VLOOKUP(F30,'Achterliggende gegevens'!A:D,4,FALSE))</f>
        <v xml:space="preserve"> </v>
      </c>
      <c r="I30" s="40" t="str">
        <f>IF(F30=0," ",VLOOKUP(F30,'Achterliggende gegevens'!A:D,3,FALSE))</f>
        <v xml:space="preserve"> </v>
      </c>
      <c r="J30" s="54"/>
      <c r="K30" s="24">
        <f t="shared" si="1"/>
        <v>0</v>
      </c>
    </row>
    <row r="31" spans="1:20" ht="15.75" thickBot="1">
      <c r="A31" s="16">
        <v>26</v>
      </c>
      <c r="B31" s="52"/>
      <c r="C31" s="39"/>
      <c r="D31" s="39"/>
      <c r="E31" s="39"/>
      <c r="F31" s="52"/>
      <c r="G31" s="53" t="str">
        <f>IF(F31=0," ",VLOOKUP(F31,'Achterliggende gegevens'!A:D,2,FALSE))</f>
        <v xml:space="preserve"> </v>
      </c>
      <c r="H31" s="40" t="str">
        <f>IF(F31=0," ",VLOOKUP(F31,'Achterliggende gegevens'!A:D,4,FALSE))</f>
        <v xml:space="preserve"> </v>
      </c>
      <c r="I31" s="40" t="str">
        <f>IF(F31=0," ",VLOOKUP(F31,'Achterliggende gegevens'!A:D,3,FALSE))</f>
        <v xml:space="preserve"> </v>
      </c>
      <c r="J31" s="54"/>
      <c r="K31" s="24">
        <f t="shared" si="1"/>
        <v>0</v>
      </c>
    </row>
    <row r="32" spans="1:20" ht="15.75" thickBot="1">
      <c r="A32" s="16">
        <v>27</v>
      </c>
      <c r="B32" s="52"/>
      <c r="C32" s="39"/>
      <c r="D32" s="39"/>
      <c r="E32" s="39"/>
      <c r="F32" s="52"/>
      <c r="G32" s="53" t="str">
        <f>IF(F32=0," ",VLOOKUP(F32,'Achterliggende gegevens'!A:D,2,FALSE))</f>
        <v xml:space="preserve"> </v>
      </c>
      <c r="H32" s="40" t="str">
        <f>IF(F32=0," ",VLOOKUP(F32,'Achterliggende gegevens'!A:D,4,FALSE))</f>
        <v xml:space="preserve"> </v>
      </c>
      <c r="I32" s="40" t="str">
        <f>IF(F32=0," ",VLOOKUP(F32,'Achterliggende gegevens'!A:D,3,FALSE))</f>
        <v xml:space="preserve"> </v>
      </c>
      <c r="J32" s="54"/>
      <c r="K32" s="24">
        <f t="shared" si="1"/>
        <v>0</v>
      </c>
    </row>
    <row r="33" spans="1:11" ht="15.75" thickBot="1">
      <c r="A33" s="16">
        <v>28</v>
      </c>
      <c r="B33" s="52"/>
      <c r="C33" s="39"/>
      <c r="D33" s="39"/>
      <c r="E33" s="39"/>
      <c r="F33" s="52"/>
      <c r="G33" s="53" t="str">
        <f>IF(F33=0," ",VLOOKUP(F33,'Achterliggende gegevens'!A:D,2,FALSE))</f>
        <v xml:space="preserve"> </v>
      </c>
      <c r="H33" s="40" t="str">
        <f>IF(F33=0," ",VLOOKUP(F33,'Achterliggende gegevens'!A:D,4,FALSE))</f>
        <v xml:space="preserve"> </v>
      </c>
      <c r="I33" s="40" t="str">
        <f>IF(F33=0," ",VLOOKUP(F33,'Achterliggende gegevens'!A:D,3,FALSE))</f>
        <v xml:space="preserve"> </v>
      </c>
      <c r="J33" s="54"/>
      <c r="K33" s="24">
        <f t="shared" si="1"/>
        <v>0</v>
      </c>
    </row>
    <row r="34" spans="1:11" ht="15.75" thickBot="1">
      <c r="A34" s="16">
        <v>29</v>
      </c>
      <c r="B34" s="52"/>
      <c r="C34" s="39"/>
      <c r="D34" s="39"/>
      <c r="E34" s="39"/>
      <c r="F34" s="52"/>
      <c r="G34" s="53" t="str">
        <f>IF(F34=0," ",VLOOKUP(F34,'Achterliggende gegevens'!A:D,2,FALSE))</f>
        <v xml:space="preserve"> </v>
      </c>
      <c r="H34" s="40" t="str">
        <f>IF(F34=0," ",VLOOKUP(F34,'Achterliggende gegevens'!A:D,4,FALSE))</f>
        <v xml:space="preserve"> </v>
      </c>
      <c r="I34" s="40" t="str">
        <f>IF(F34=0," ",VLOOKUP(F34,'Achterliggende gegevens'!A:D,3,FALSE))</f>
        <v xml:space="preserve"> </v>
      </c>
      <c r="J34" s="54"/>
      <c r="K34" s="24">
        <f t="shared" si="1"/>
        <v>0</v>
      </c>
    </row>
    <row r="35" spans="1:11" ht="15.75" thickBot="1">
      <c r="A35" s="16">
        <v>30</v>
      </c>
      <c r="B35" s="52"/>
      <c r="C35" s="39"/>
      <c r="D35" s="39"/>
      <c r="E35" s="39"/>
      <c r="F35" s="52"/>
      <c r="G35" s="53" t="str">
        <f>IF(F35=0," ",VLOOKUP(F35,'Achterliggende gegevens'!A:D,2,FALSE))</f>
        <v xml:space="preserve"> </v>
      </c>
      <c r="H35" s="40" t="str">
        <f>IF(F35=0," ",VLOOKUP(F35,'Achterliggende gegevens'!A:D,4,FALSE))</f>
        <v xml:space="preserve"> </v>
      </c>
      <c r="I35" s="40" t="str">
        <f>IF(F35=0," ",VLOOKUP(F35,'Achterliggende gegevens'!A:D,3,FALSE))</f>
        <v xml:space="preserve"> </v>
      </c>
      <c r="J35" s="54"/>
      <c r="K35" s="24">
        <f t="shared" si="1"/>
        <v>0</v>
      </c>
    </row>
    <row r="36" spans="1:11" ht="15.75" thickBot="1">
      <c r="A36" s="16">
        <v>31</v>
      </c>
      <c r="B36" s="52"/>
      <c r="C36" s="39"/>
      <c r="D36" s="39"/>
      <c r="E36" s="39"/>
      <c r="F36" s="52"/>
      <c r="G36" s="53" t="str">
        <f>IF(F36=0," ",VLOOKUP(F36,'Achterliggende gegevens'!A:D,2,FALSE))</f>
        <v xml:space="preserve"> </v>
      </c>
      <c r="H36" s="40" t="str">
        <f>IF(F36=0," ",VLOOKUP(F36,'Achterliggende gegevens'!A:D,4,FALSE))</f>
        <v xml:space="preserve"> </v>
      </c>
      <c r="I36" s="40" t="str">
        <f>IF(F36=0," ",VLOOKUP(F36,'Achterliggende gegevens'!A:D,3,FALSE))</f>
        <v xml:space="preserve"> </v>
      </c>
      <c r="J36" s="54"/>
      <c r="K36" s="24">
        <f t="shared" si="1"/>
        <v>0</v>
      </c>
    </row>
    <row r="37" spans="1:11" ht="15.75" thickBot="1">
      <c r="A37" s="16">
        <v>32</v>
      </c>
      <c r="B37" s="52"/>
      <c r="C37" s="39"/>
      <c r="D37" s="39"/>
      <c r="E37" s="39"/>
      <c r="F37" s="52"/>
      <c r="G37" s="53" t="str">
        <f>IF(F37=0," ",VLOOKUP(F37,'Achterliggende gegevens'!A:D,2,FALSE))</f>
        <v xml:space="preserve"> </v>
      </c>
      <c r="H37" s="40" t="str">
        <f>IF(F37=0," ",VLOOKUP(F37,'Achterliggende gegevens'!A:D,4,FALSE))</f>
        <v xml:space="preserve"> </v>
      </c>
      <c r="I37" s="40" t="str">
        <f>IF(F37=0," ",VLOOKUP(F37,'Achterliggende gegevens'!A:D,3,FALSE))</f>
        <v xml:space="preserve"> </v>
      </c>
      <c r="J37" s="54"/>
      <c r="K37" s="24">
        <f t="shared" si="1"/>
        <v>0</v>
      </c>
    </row>
    <row r="38" spans="1:11" ht="15.75" thickBot="1">
      <c r="A38" s="16">
        <v>33</v>
      </c>
      <c r="B38" s="52"/>
      <c r="C38" s="39"/>
      <c r="D38" s="39"/>
      <c r="E38" s="39"/>
      <c r="F38" s="52"/>
      <c r="G38" s="53" t="str">
        <f>IF(F38=0," ",VLOOKUP(F38,'Achterliggende gegevens'!A:D,2,FALSE))</f>
        <v xml:space="preserve"> </v>
      </c>
      <c r="H38" s="40" t="str">
        <f>IF(F38=0," ",VLOOKUP(F38,'Achterliggende gegevens'!A:D,4,FALSE))</f>
        <v xml:space="preserve"> </v>
      </c>
      <c r="I38" s="40" t="str">
        <f>IF(F38=0," ",VLOOKUP(F38,'Achterliggende gegevens'!A:D,3,FALSE))</f>
        <v xml:space="preserve"> </v>
      </c>
      <c r="J38" s="54"/>
      <c r="K38" s="24">
        <f t="shared" si="1"/>
        <v>0</v>
      </c>
    </row>
    <row r="39" spans="1:11" ht="15.75" thickBot="1">
      <c r="A39" s="16">
        <v>34</v>
      </c>
      <c r="B39" s="52"/>
      <c r="C39" s="39"/>
      <c r="D39" s="39"/>
      <c r="E39" s="39"/>
      <c r="F39" s="52"/>
      <c r="G39" s="53" t="str">
        <f>IF(F39=0," ",VLOOKUP(F39,'Achterliggende gegevens'!A:D,2,FALSE))</f>
        <v xml:space="preserve"> </v>
      </c>
      <c r="H39" s="40" t="str">
        <f>IF(F39=0," ",VLOOKUP(F39,'Achterliggende gegevens'!A:D,4,FALSE))</f>
        <v xml:space="preserve"> </v>
      </c>
      <c r="I39" s="40" t="str">
        <f>IF(F39=0," ",VLOOKUP(F39,'Achterliggende gegevens'!A:D,3,FALSE))</f>
        <v xml:space="preserve"> </v>
      </c>
      <c r="J39" s="54"/>
      <c r="K39" s="24">
        <f t="shared" si="1"/>
        <v>0</v>
      </c>
    </row>
    <row r="40" spans="1:11" ht="15.75" thickBot="1">
      <c r="A40" s="16">
        <v>35</v>
      </c>
      <c r="B40" s="52"/>
      <c r="C40" s="39"/>
      <c r="D40" s="39"/>
      <c r="E40" s="39"/>
      <c r="F40" s="52"/>
      <c r="G40" s="53" t="str">
        <f>IF(F40=0," ",VLOOKUP(F40,'Achterliggende gegevens'!A:D,2,FALSE))</f>
        <v xml:space="preserve"> </v>
      </c>
      <c r="H40" s="40" t="str">
        <f>IF(F40=0," ",VLOOKUP(F40,'Achterliggende gegevens'!A:D,4,FALSE))</f>
        <v xml:space="preserve"> </v>
      </c>
      <c r="I40" s="40" t="str">
        <f>IF(F40=0," ",VLOOKUP(F40,'Achterliggende gegevens'!A:D,3,FALSE))</f>
        <v xml:space="preserve"> </v>
      </c>
      <c r="J40" s="54"/>
      <c r="K40" s="24">
        <f t="shared" si="1"/>
        <v>0</v>
      </c>
    </row>
    <row r="41" spans="1:11" ht="15.75" thickBot="1">
      <c r="A41" s="16">
        <v>36</v>
      </c>
      <c r="B41" s="52"/>
      <c r="C41" s="39"/>
      <c r="D41" s="39"/>
      <c r="E41" s="39"/>
      <c r="F41" s="52"/>
      <c r="G41" s="53" t="str">
        <f>IF(F41=0," ",VLOOKUP(F41,'Achterliggende gegevens'!A:D,2,FALSE))</f>
        <v xml:space="preserve"> </v>
      </c>
      <c r="H41" s="40" t="str">
        <f>IF(F41=0," ",VLOOKUP(F41,'Achterliggende gegevens'!A:D,4,FALSE))</f>
        <v xml:space="preserve"> </v>
      </c>
      <c r="I41" s="40" t="str">
        <f>IF(F41=0," ",VLOOKUP(F41,'Achterliggende gegevens'!A:D,3,FALSE))</f>
        <v xml:space="preserve"> </v>
      </c>
      <c r="J41" s="54"/>
      <c r="K41" s="24">
        <f t="shared" si="1"/>
        <v>0</v>
      </c>
    </row>
    <row r="42" spans="1:11" ht="15.75" thickBot="1">
      <c r="A42" s="16">
        <v>37</v>
      </c>
      <c r="B42" s="52"/>
      <c r="C42" s="39"/>
      <c r="D42" s="39"/>
      <c r="E42" s="39"/>
      <c r="F42" s="52"/>
      <c r="G42" s="53" t="str">
        <f>IF(F42=0," ",VLOOKUP(F42,'Achterliggende gegevens'!A:D,2,FALSE))</f>
        <v xml:space="preserve"> </v>
      </c>
      <c r="H42" s="40" t="str">
        <f>IF(F42=0," ",VLOOKUP(F42,'Achterliggende gegevens'!A:D,4,FALSE))</f>
        <v xml:space="preserve"> </v>
      </c>
      <c r="I42" s="40" t="str">
        <f>IF(F42=0," ",VLOOKUP(F42,'Achterliggende gegevens'!A:D,3,FALSE))</f>
        <v xml:space="preserve"> </v>
      </c>
      <c r="J42" s="54"/>
      <c r="K42" s="24">
        <f t="shared" si="1"/>
        <v>0</v>
      </c>
    </row>
    <row r="43" spans="1:11" ht="15.75" thickBot="1">
      <c r="A43" s="16">
        <v>38</v>
      </c>
      <c r="B43" s="52"/>
      <c r="C43" s="39"/>
      <c r="D43" s="39"/>
      <c r="E43" s="39"/>
      <c r="F43" s="52"/>
      <c r="G43" s="53" t="str">
        <f>IF(F43=0," ",VLOOKUP(F43,'Achterliggende gegevens'!A:D,2,FALSE))</f>
        <v xml:space="preserve"> </v>
      </c>
      <c r="H43" s="40" t="str">
        <f>IF(F43=0," ",VLOOKUP(F43,'Achterliggende gegevens'!A:D,4,FALSE))</f>
        <v xml:space="preserve"> </v>
      </c>
      <c r="I43" s="40" t="str">
        <f>IF(F43=0," ",VLOOKUP(F43,'Achterliggende gegevens'!A:D,3,FALSE))</f>
        <v xml:space="preserve"> </v>
      </c>
      <c r="J43" s="54"/>
      <c r="K43" s="24">
        <f t="shared" si="1"/>
        <v>0</v>
      </c>
    </row>
    <row r="44" spans="1:11" ht="15.75" thickBot="1">
      <c r="A44" s="16">
        <v>39</v>
      </c>
      <c r="B44" s="52"/>
      <c r="C44" s="39"/>
      <c r="D44" s="39"/>
      <c r="E44" s="39"/>
      <c r="F44" s="52"/>
      <c r="G44" s="53" t="str">
        <f>IF(F44=0," ",VLOOKUP(F44,'Achterliggende gegevens'!A:D,2,FALSE))</f>
        <v xml:space="preserve"> </v>
      </c>
      <c r="H44" s="40" t="str">
        <f>IF(F44=0," ",VLOOKUP(F44,'Achterliggende gegevens'!A:D,4,FALSE))</f>
        <v xml:space="preserve"> </v>
      </c>
      <c r="I44" s="40" t="str">
        <f>IF(F44=0," ",VLOOKUP(F44,'Achterliggende gegevens'!A:D,3,FALSE))</f>
        <v xml:space="preserve"> </v>
      </c>
      <c r="J44" s="54"/>
      <c r="K44" s="24">
        <f t="shared" si="1"/>
        <v>0</v>
      </c>
    </row>
    <row r="45" spans="1:11" ht="15.75" thickBot="1">
      <c r="A45" s="16">
        <v>40</v>
      </c>
      <c r="B45" s="52"/>
      <c r="C45" s="39"/>
      <c r="D45" s="39"/>
      <c r="E45" s="39"/>
      <c r="F45" s="52"/>
      <c r="G45" s="53" t="str">
        <f>IF(F45=0," ",VLOOKUP(F45,'Achterliggende gegevens'!A:D,2,FALSE))</f>
        <v xml:space="preserve"> </v>
      </c>
      <c r="H45" s="40" t="str">
        <f>IF(F45=0," ",VLOOKUP(F45,'Achterliggende gegevens'!A:D,4,FALSE))</f>
        <v xml:space="preserve"> </v>
      </c>
      <c r="I45" s="40" t="str">
        <f>IF(F45=0," ",VLOOKUP(F45,'Achterliggende gegevens'!A:D,3,FALSE))</f>
        <v xml:space="preserve"> </v>
      </c>
      <c r="J45" s="54"/>
      <c r="K45" s="24">
        <f t="shared" si="1"/>
        <v>0</v>
      </c>
    </row>
    <row r="46" spans="1:11" ht="15.75" thickBot="1">
      <c r="A46" s="16">
        <v>41</v>
      </c>
      <c r="B46" s="52"/>
      <c r="C46" s="39"/>
      <c r="D46" s="39"/>
      <c r="E46" s="39"/>
      <c r="F46" s="52"/>
      <c r="G46" s="53" t="str">
        <f>IF(F46=0," ",VLOOKUP(F46,'Achterliggende gegevens'!A:D,2,FALSE))</f>
        <v xml:space="preserve"> </v>
      </c>
      <c r="H46" s="40" t="str">
        <f>IF(F46=0," ",VLOOKUP(F46,'Achterliggende gegevens'!A:D,4,FALSE))</f>
        <v xml:space="preserve"> </v>
      </c>
      <c r="I46" s="40" t="str">
        <f>IF(F46=0," ",VLOOKUP(F46,'Achterliggende gegevens'!A:D,3,FALSE))</f>
        <v xml:space="preserve"> </v>
      </c>
      <c r="J46" s="54"/>
      <c r="K46" s="24">
        <f t="shared" si="1"/>
        <v>0</v>
      </c>
    </row>
    <row r="47" spans="1:11" ht="15.75" thickBot="1">
      <c r="A47" s="16">
        <v>42</v>
      </c>
      <c r="B47" s="52"/>
      <c r="C47" s="39"/>
      <c r="D47" s="39"/>
      <c r="E47" s="39"/>
      <c r="F47" s="52"/>
      <c r="G47" s="53" t="str">
        <f>IF(F47=0," ",VLOOKUP(F47,'Achterliggende gegevens'!A:D,2,FALSE))</f>
        <v xml:space="preserve"> </v>
      </c>
      <c r="H47" s="40" t="str">
        <f>IF(F47=0," ",VLOOKUP(F47,'Achterliggende gegevens'!A:D,4,FALSE))</f>
        <v xml:space="preserve"> </v>
      </c>
      <c r="I47" s="40" t="str">
        <f>IF(F47=0," ",VLOOKUP(F47,'Achterliggende gegevens'!A:D,3,FALSE))</f>
        <v xml:space="preserve"> </v>
      </c>
      <c r="J47" s="54"/>
      <c r="K47" s="24">
        <f t="shared" si="1"/>
        <v>0</v>
      </c>
    </row>
    <row r="48" spans="1:11" ht="15.75" thickBot="1">
      <c r="A48" s="16">
        <v>43</v>
      </c>
      <c r="B48" s="52"/>
      <c r="C48" s="39"/>
      <c r="D48" s="39"/>
      <c r="E48" s="39"/>
      <c r="F48" s="52"/>
      <c r="G48" s="53" t="str">
        <f>IF(F48=0," ",VLOOKUP(F48,'Achterliggende gegevens'!A:D,2,FALSE))</f>
        <v xml:space="preserve"> </v>
      </c>
      <c r="H48" s="40" t="str">
        <f>IF(F48=0," ",VLOOKUP(F48,'Achterliggende gegevens'!A:D,4,FALSE))</f>
        <v xml:space="preserve"> </v>
      </c>
      <c r="I48" s="40" t="str">
        <f>IF(F48=0," ",VLOOKUP(F48,'Achterliggende gegevens'!A:D,3,FALSE))</f>
        <v xml:space="preserve"> </v>
      </c>
      <c r="J48" s="54"/>
      <c r="K48" s="24">
        <f t="shared" si="1"/>
        <v>0</v>
      </c>
    </row>
    <row r="49" spans="1:11" ht="15.75" thickBot="1">
      <c r="A49" s="16">
        <v>44</v>
      </c>
      <c r="B49" s="52"/>
      <c r="C49" s="39"/>
      <c r="D49" s="39"/>
      <c r="E49" s="39"/>
      <c r="F49" s="52"/>
      <c r="G49" s="53" t="str">
        <f>IF(F49=0," ",VLOOKUP(F49,'Achterliggende gegevens'!A:D,2,FALSE))</f>
        <v xml:space="preserve"> </v>
      </c>
      <c r="H49" s="40" t="str">
        <f>IF(F49=0," ",VLOOKUP(F49,'Achterliggende gegevens'!A:D,4,FALSE))</f>
        <v xml:space="preserve"> </v>
      </c>
      <c r="I49" s="40" t="str">
        <f>IF(F49=0," ",VLOOKUP(F49,'Achterliggende gegevens'!A:D,3,FALSE))</f>
        <v xml:space="preserve"> </v>
      </c>
      <c r="J49" s="54"/>
      <c r="K49" s="24">
        <f t="shared" si="1"/>
        <v>0</v>
      </c>
    </row>
    <row r="50" spans="1:11" ht="15.75" thickBot="1">
      <c r="A50" s="16">
        <v>45</v>
      </c>
      <c r="B50" s="52"/>
      <c r="C50" s="39"/>
      <c r="D50" s="39"/>
      <c r="E50" s="39"/>
      <c r="F50" s="52"/>
      <c r="G50" s="53" t="str">
        <f>IF(F50=0," ",VLOOKUP(F50,'Achterliggende gegevens'!A:D,2,FALSE))</f>
        <v xml:space="preserve"> </v>
      </c>
      <c r="H50" s="40" t="str">
        <f>IF(F50=0," ",VLOOKUP(F50,'Achterliggende gegevens'!A:D,4,FALSE))</f>
        <v xml:space="preserve"> </v>
      </c>
      <c r="I50" s="40" t="str">
        <f>IF(F50=0," ",VLOOKUP(F50,'Achterliggende gegevens'!A:D,3,FALSE))</f>
        <v xml:space="preserve"> </v>
      </c>
      <c r="J50" s="54"/>
      <c r="K50" s="24">
        <f t="shared" si="1"/>
        <v>0</v>
      </c>
    </row>
    <row r="51" spans="1:11" ht="15.75" thickBot="1">
      <c r="A51" s="16">
        <v>46</v>
      </c>
      <c r="B51" s="52"/>
      <c r="C51" s="39"/>
      <c r="D51" s="39"/>
      <c r="E51" s="39"/>
      <c r="F51" s="52"/>
      <c r="G51" s="53" t="str">
        <f>IF(F51=0," ",VLOOKUP(F51,'Achterliggende gegevens'!A:D,2,FALSE))</f>
        <v xml:space="preserve"> </v>
      </c>
      <c r="H51" s="40" t="str">
        <f>IF(F51=0," ",VLOOKUP(F51,'Achterliggende gegevens'!A:D,4,FALSE))</f>
        <v xml:space="preserve"> </v>
      </c>
      <c r="I51" s="40" t="str">
        <f>IF(F51=0," ",VLOOKUP(F51,'Achterliggende gegevens'!A:D,3,FALSE))</f>
        <v xml:space="preserve"> </v>
      </c>
      <c r="J51" s="54"/>
      <c r="K51" s="24">
        <f t="shared" si="1"/>
        <v>0</v>
      </c>
    </row>
    <row r="52" spans="1:11" ht="15.75" thickBot="1">
      <c r="A52" s="16">
        <v>47</v>
      </c>
      <c r="B52" s="52"/>
      <c r="C52" s="39"/>
      <c r="D52" s="39"/>
      <c r="E52" s="39"/>
      <c r="F52" s="52"/>
      <c r="G52" s="53" t="str">
        <f>IF(F52=0," ",VLOOKUP(F52,'Achterliggende gegevens'!A:D,2,FALSE))</f>
        <v xml:space="preserve"> </v>
      </c>
      <c r="H52" s="40" t="str">
        <f>IF(F52=0," ",VLOOKUP(F52,'Achterliggende gegevens'!A:D,4,FALSE))</f>
        <v xml:space="preserve"> </v>
      </c>
      <c r="I52" s="40" t="str">
        <f>IF(F52=0," ",VLOOKUP(F52,'Achterliggende gegevens'!A:D,3,FALSE))</f>
        <v xml:space="preserve"> </v>
      </c>
      <c r="J52" s="54"/>
      <c r="K52" s="24">
        <f t="shared" si="1"/>
        <v>0</v>
      </c>
    </row>
    <row r="53" spans="1:11" ht="15.75" thickBot="1">
      <c r="A53" s="16">
        <v>48</v>
      </c>
      <c r="B53" s="52"/>
      <c r="C53" s="39"/>
      <c r="D53" s="39"/>
      <c r="E53" s="39"/>
      <c r="F53" s="52"/>
      <c r="G53" s="53" t="str">
        <f>IF(F53=0," ",VLOOKUP(F53,'Achterliggende gegevens'!A:D,2,FALSE))</f>
        <v xml:space="preserve"> </v>
      </c>
      <c r="H53" s="40" t="str">
        <f>IF(F53=0," ",VLOOKUP(F53,'Achterliggende gegevens'!A:D,4,FALSE))</f>
        <v xml:space="preserve"> </v>
      </c>
      <c r="I53" s="40" t="str">
        <f>IF(F53=0," ",VLOOKUP(F53,'Achterliggende gegevens'!A:D,3,FALSE))</f>
        <v xml:space="preserve"> </v>
      </c>
      <c r="J53" s="54"/>
      <c r="K53" s="24">
        <f t="shared" si="1"/>
        <v>0</v>
      </c>
    </row>
    <row r="54" spans="1:11" ht="15.75" thickBot="1">
      <c r="A54" s="16">
        <v>49</v>
      </c>
      <c r="B54" s="52"/>
      <c r="C54" s="39"/>
      <c r="D54" s="39"/>
      <c r="E54" s="39"/>
      <c r="F54" s="52"/>
      <c r="G54" s="53" t="str">
        <f>IF(F54=0," ",VLOOKUP(F54,'Achterliggende gegevens'!A:D,2,FALSE))</f>
        <v xml:space="preserve"> </v>
      </c>
      <c r="H54" s="40" t="str">
        <f>IF(F54=0," ",VLOOKUP(F54,'Achterliggende gegevens'!A:D,4,FALSE))</f>
        <v xml:space="preserve"> </v>
      </c>
      <c r="I54" s="40" t="str">
        <f>IF(F54=0," ",VLOOKUP(F54,'Achterliggende gegevens'!A:D,3,FALSE))</f>
        <v xml:space="preserve"> </v>
      </c>
      <c r="J54" s="54"/>
      <c r="K54" s="24">
        <f t="shared" si="1"/>
        <v>0</v>
      </c>
    </row>
    <row r="55" spans="1:11" ht="15.75" thickBot="1">
      <c r="A55" s="16">
        <v>50</v>
      </c>
      <c r="B55" s="52"/>
      <c r="C55" s="39"/>
      <c r="D55" s="39"/>
      <c r="E55" s="39"/>
      <c r="F55" s="52"/>
      <c r="G55" s="53" t="str">
        <f>IF(F55=0," ",VLOOKUP(F55,'Achterliggende gegevens'!A:D,2,FALSE))</f>
        <v xml:space="preserve"> </v>
      </c>
      <c r="H55" s="40" t="str">
        <f>IF(F55=0," ",VLOOKUP(F55,'Achterliggende gegevens'!A:D,4,FALSE))</f>
        <v xml:space="preserve"> </v>
      </c>
      <c r="I55" s="40" t="str">
        <f>IF(F55=0," ",VLOOKUP(F55,'Achterliggende gegevens'!A:D,3,FALSE))</f>
        <v xml:space="preserve"> </v>
      </c>
      <c r="J55" s="54"/>
      <c r="K55" s="24">
        <f t="shared" si="1"/>
        <v>0</v>
      </c>
    </row>
    <row r="56" spans="1:11" ht="15.75" thickBot="1">
      <c r="A56" s="81" t="s">
        <v>774</v>
      </c>
      <c r="B56" s="82"/>
      <c r="C56" s="82"/>
      <c r="D56" s="82"/>
      <c r="E56" s="82"/>
      <c r="F56" s="82"/>
      <c r="G56" s="82"/>
      <c r="H56" s="82"/>
      <c r="I56" s="26"/>
      <c r="J56" s="17"/>
      <c r="K56" s="25">
        <f>SUM(K6:K55)</f>
        <v>0</v>
      </c>
    </row>
    <row r="58" spans="1:11">
      <c r="A58" s="1" t="s">
        <v>769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8.5" customHeight="1">
      <c r="A59" s="79" t="s">
        <v>771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ht="13.5" customHeight="1">
      <c r="A60" s="67"/>
      <c r="B60" s="78"/>
      <c r="C60" s="78"/>
      <c r="D60" s="78"/>
      <c r="E60" s="78"/>
      <c r="F60" s="78"/>
      <c r="G60" s="78"/>
      <c r="H60" s="78"/>
      <c r="I60" s="78"/>
      <c r="J60" s="78"/>
      <c r="K60" s="78"/>
    </row>
    <row r="61" spans="1:11" ht="15.75" thickBot="1"/>
    <row r="62" spans="1:11" ht="59.25" customHeight="1" thickBot="1">
      <c r="A62" s="83" t="s">
        <v>802</v>
      </c>
      <c r="B62" s="84"/>
      <c r="C62" s="84"/>
      <c r="D62" s="84"/>
      <c r="E62" s="84"/>
      <c r="F62" s="84"/>
      <c r="G62" s="84"/>
      <c r="H62" s="84"/>
      <c r="I62" s="84"/>
      <c r="J62" s="84"/>
      <c r="K62" s="85"/>
    </row>
  </sheetData>
  <sheetProtection algorithmName="SHA-512" hashValue="TFlAwzR+DzUMxlrdVdTzZatZ0Ymu8dQMQwr08wUVMrYnnz0ybeE8SYCz44fb/y7v/fV7PtzjfAgemTz2T58aNw==" saltValue="3HSDaofTahQqlfTkGlkUjw==" spinCount="100000" sheet="1" objects="1" scenarios="1" selectLockedCells="1"/>
  <mergeCells count="10">
    <mergeCell ref="A60:K60"/>
    <mergeCell ref="A59:K59"/>
    <mergeCell ref="A56:H56"/>
    <mergeCell ref="A62:K62"/>
    <mergeCell ref="B1:K1"/>
    <mergeCell ref="A3:B3"/>
    <mergeCell ref="A4:B4"/>
    <mergeCell ref="C3:K3"/>
    <mergeCell ref="C4:K4"/>
    <mergeCell ref="A2:K2"/>
  </mergeCells>
  <dataValidations count="3">
    <dataValidation allowBlank="1" showInputMessage="1" showErrorMessage="1" error="In deze cel kunnen alleen hele getallen ingevoerd worden met 8 cijfers" sqref="C4:K4" xr:uid="{3485C485-DDBE-453A-B082-ADEA542F8C9F}"/>
    <dataValidation type="custom" allowBlank="1" showInputMessage="1" showErrorMessage="1" error="Vul een getal in met maximaal 2 decimalen achter de komma" sqref="J6:J55" xr:uid="{49F8DA96-2B54-42E6-B325-41191C2058F6}">
      <formula1>J6=ROUND(J6,2)</formula1>
    </dataValidation>
    <dataValidation type="custom" allowBlank="1" showInputMessage="1" showErrorMessage="1" error="Vul een geldig BSN-nummer in" sqref="B6:B8 B10:B55 B9" xr:uid="{EFCD4E68-FD75-4B94-B297-1453398CB604}">
      <formula1>AND(LEN(B6)=9,ISNUMBER(B6*1), IFERROR(MOD((MID(B6,1,1)*9)+(MID(B6,2,1)*8)+(MID(B6,3,1)*7)+(MID(B6,4,1)*6)+(MID(B6,5,1)*5)+(MID(B6,6,1)*4)+(MID(B6,7,1)*3)+(MID(B6,8,1)*2)+RIGHT(B6)*-1,11),999)=0)</formula1>
    </dataValidation>
  </dataValidations>
  <pageMargins left="0.7" right="0.7" top="0.75" bottom="0.75" header="0.3" footer="0.3"/>
  <pageSetup paperSize="9" scale="69" orientation="landscape" verticalDpi="196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B8D8783-BC27-42F2-BAF2-F3D08B62F594}">
          <x14:formula1>
            <xm:f>'Achterliggende gegevens'!$A$3:$A$372</xm:f>
          </x14:formula1>
          <xm:sqref>F6:F55</xm:sqref>
        </x14:dataValidation>
        <x14:dataValidation type="list" allowBlank="1" showInputMessage="1" showErrorMessage="1" xr:uid="{31B07CAA-1C78-4612-989C-1D675C241042}">
          <x14:formula1>
            <xm:f>'Achterliggende gegevens'!$F$2:$F$366</xm:f>
          </x14:formula1>
          <xm:sqref>D6:E55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59A94-CE3F-4F93-82A7-B32ECEA294AE}">
  <dimension ref="A1:B3"/>
  <sheetViews>
    <sheetView workbookViewId="0">
      <selection activeCell="B17" sqref="B17"/>
    </sheetView>
  </sheetViews>
  <sheetFormatPr defaultRowHeight="15"/>
  <sheetData>
    <row r="1" spans="1:2">
      <c r="A1" t="s">
        <v>790</v>
      </c>
      <c r="B1" t="s">
        <v>804</v>
      </c>
    </row>
    <row r="2" spans="1:2">
      <c r="A2" t="s">
        <v>803</v>
      </c>
      <c r="B2" t="s">
        <v>805</v>
      </c>
    </row>
    <row r="3" spans="1:2">
      <c r="A3" t="s">
        <v>806</v>
      </c>
      <c r="B3" t="s">
        <v>807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S372"/>
  <sheetViews>
    <sheetView workbookViewId="0">
      <selection activeCell="B8" sqref="B8"/>
    </sheetView>
  </sheetViews>
  <sheetFormatPr defaultRowHeight="15"/>
  <cols>
    <col min="1" max="1" width="9.140625" style="36"/>
    <col min="2" max="2" width="109.85546875" style="36" bestFit="1" customWidth="1"/>
    <col min="3" max="3" width="9.140625" style="36"/>
    <col min="4" max="4" width="10.7109375" style="36" bestFit="1" customWidth="1"/>
    <col min="5" max="5" width="9.140625" style="36"/>
    <col min="6" max="6" width="10.42578125" style="36" bestFit="1" customWidth="1"/>
    <col min="7" max="7" width="9.140625" style="36"/>
    <col min="8" max="19" width="10.42578125" style="36" bestFit="1" customWidth="1"/>
    <col min="20" max="16384" width="9.140625" style="36"/>
  </cols>
  <sheetData>
    <row r="1" spans="1:19">
      <c r="A1" s="27" t="s">
        <v>14</v>
      </c>
      <c r="B1" s="28"/>
      <c r="C1" s="28"/>
      <c r="D1" s="28"/>
      <c r="F1" s="36" t="s">
        <v>791</v>
      </c>
      <c r="G1" s="36" t="s">
        <v>776</v>
      </c>
      <c r="H1" s="36" t="s">
        <v>794</v>
      </c>
      <c r="I1" s="36" t="s">
        <v>778</v>
      </c>
      <c r="J1" s="36" t="s">
        <v>779</v>
      </c>
      <c r="K1" s="36" t="s">
        <v>780</v>
      </c>
      <c r="L1" s="36" t="s">
        <v>781</v>
      </c>
      <c r="M1" s="36" t="s">
        <v>782</v>
      </c>
      <c r="N1" s="36" t="s">
        <v>783</v>
      </c>
      <c r="O1" s="36" t="s">
        <v>784</v>
      </c>
      <c r="P1" s="36" t="s">
        <v>785</v>
      </c>
      <c r="Q1" s="36" t="s">
        <v>786</v>
      </c>
      <c r="R1" s="36" t="s">
        <v>787</v>
      </c>
      <c r="S1" s="36" t="s">
        <v>788</v>
      </c>
    </row>
    <row r="2" spans="1:19">
      <c r="A2" s="29" t="s">
        <v>15</v>
      </c>
      <c r="B2" s="29" t="s">
        <v>356</v>
      </c>
      <c r="C2" s="30" t="s">
        <v>357</v>
      </c>
      <c r="D2" s="31" t="s">
        <v>3</v>
      </c>
      <c r="F2" s="37">
        <v>45658</v>
      </c>
      <c r="G2" s="36" t="s">
        <v>777</v>
      </c>
      <c r="H2" s="37">
        <v>45658</v>
      </c>
      <c r="I2" s="37">
        <v>45689</v>
      </c>
      <c r="J2" s="37">
        <v>45717</v>
      </c>
      <c r="K2" s="37">
        <v>45748</v>
      </c>
      <c r="L2" s="37">
        <v>45778</v>
      </c>
      <c r="M2" s="37">
        <v>45809</v>
      </c>
      <c r="N2" s="37">
        <v>45839</v>
      </c>
      <c r="O2" s="37">
        <v>45870</v>
      </c>
      <c r="P2" s="37">
        <v>45901</v>
      </c>
      <c r="Q2" s="37">
        <v>45931</v>
      </c>
      <c r="R2" s="37">
        <v>45962</v>
      </c>
      <c r="S2" s="37">
        <v>45992</v>
      </c>
    </row>
    <row r="3" spans="1:19">
      <c r="A3" s="32" t="s">
        <v>16</v>
      </c>
      <c r="B3" s="32" t="s">
        <v>358</v>
      </c>
      <c r="C3" s="33" t="s">
        <v>359</v>
      </c>
      <c r="D3" s="34">
        <v>124.8</v>
      </c>
      <c r="F3" s="37">
        <v>45659</v>
      </c>
      <c r="G3" s="36" t="s">
        <v>778</v>
      </c>
      <c r="H3" s="37">
        <v>45659</v>
      </c>
      <c r="I3" s="37">
        <v>45690</v>
      </c>
      <c r="J3" s="37">
        <v>45718</v>
      </c>
      <c r="K3" s="37">
        <v>45749</v>
      </c>
      <c r="L3" s="37">
        <v>45779</v>
      </c>
      <c r="M3" s="37">
        <v>45810</v>
      </c>
      <c r="N3" s="37">
        <v>45840</v>
      </c>
      <c r="O3" s="37">
        <v>45871</v>
      </c>
      <c r="P3" s="37">
        <v>45902</v>
      </c>
      <c r="Q3" s="37">
        <v>45932</v>
      </c>
      <c r="R3" s="37">
        <v>45963</v>
      </c>
      <c r="S3" s="37">
        <v>45993</v>
      </c>
    </row>
    <row r="4" spans="1:19">
      <c r="A4" s="32" t="s">
        <v>17</v>
      </c>
      <c r="B4" s="32" t="s">
        <v>360</v>
      </c>
      <c r="C4" s="33" t="s">
        <v>359</v>
      </c>
      <c r="D4" s="34">
        <v>160.91999999999999</v>
      </c>
      <c r="F4" s="37">
        <v>45660</v>
      </c>
      <c r="G4" s="36" t="s">
        <v>779</v>
      </c>
      <c r="H4" s="37">
        <v>45660</v>
      </c>
      <c r="I4" s="37">
        <v>45691</v>
      </c>
      <c r="J4" s="37">
        <v>45719</v>
      </c>
      <c r="K4" s="37">
        <v>45750</v>
      </c>
      <c r="L4" s="37">
        <v>45780</v>
      </c>
      <c r="M4" s="37">
        <v>45811</v>
      </c>
      <c r="N4" s="37">
        <v>45841</v>
      </c>
      <c r="O4" s="37">
        <v>45872</v>
      </c>
      <c r="P4" s="37">
        <v>45903</v>
      </c>
      <c r="Q4" s="37">
        <v>45933</v>
      </c>
      <c r="R4" s="37">
        <v>45964</v>
      </c>
      <c r="S4" s="37">
        <v>45994</v>
      </c>
    </row>
    <row r="5" spans="1:19">
      <c r="A5" s="32" t="s">
        <v>18</v>
      </c>
      <c r="B5" s="32" t="s">
        <v>361</v>
      </c>
      <c r="C5" s="33" t="s">
        <v>359</v>
      </c>
      <c r="D5" s="34">
        <v>201.16</v>
      </c>
      <c r="F5" s="37">
        <v>45661</v>
      </c>
      <c r="G5" s="36" t="s">
        <v>780</v>
      </c>
      <c r="H5" s="37">
        <v>45661</v>
      </c>
      <c r="I5" s="37">
        <v>45692</v>
      </c>
      <c r="J5" s="37">
        <v>45720</v>
      </c>
      <c r="K5" s="37">
        <v>45751</v>
      </c>
      <c r="L5" s="37">
        <v>45781</v>
      </c>
      <c r="M5" s="37">
        <v>45812</v>
      </c>
      <c r="N5" s="37">
        <v>45842</v>
      </c>
      <c r="O5" s="37">
        <v>45873</v>
      </c>
      <c r="P5" s="37">
        <v>45904</v>
      </c>
      <c r="Q5" s="37">
        <v>45934</v>
      </c>
      <c r="R5" s="37">
        <v>45965</v>
      </c>
      <c r="S5" s="37">
        <v>45995</v>
      </c>
    </row>
    <row r="6" spans="1:19">
      <c r="A6" s="32" t="s">
        <v>19</v>
      </c>
      <c r="B6" s="32" t="s">
        <v>362</v>
      </c>
      <c r="C6" s="33" t="s">
        <v>359</v>
      </c>
      <c r="D6" s="34">
        <v>230.87</v>
      </c>
      <c r="F6" s="37">
        <v>45662</v>
      </c>
      <c r="G6" s="36" t="s">
        <v>781</v>
      </c>
      <c r="H6" s="37">
        <v>45662</v>
      </c>
      <c r="I6" s="37">
        <v>45693</v>
      </c>
      <c r="J6" s="37">
        <v>45721</v>
      </c>
      <c r="K6" s="37">
        <v>45752</v>
      </c>
      <c r="L6" s="37">
        <v>45782</v>
      </c>
      <c r="M6" s="37">
        <v>45813</v>
      </c>
      <c r="N6" s="37">
        <v>45843</v>
      </c>
      <c r="O6" s="37">
        <v>45874</v>
      </c>
      <c r="P6" s="37">
        <v>45905</v>
      </c>
      <c r="Q6" s="37">
        <v>45935</v>
      </c>
      <c r="R6" s="37">
        <v>45966</v>
      </c>
      <c r="S6" s="37">
        <v>45996</v>
      </c>
    </row>
    <row r="7" spans="1:19">
      <c r="A7" s="32" t="s">
        <v>20</v>
      </c>
      <c r="B7" s="32" t="s">
        <v>363</v>
      </c>
      <c r="C7" s="33" t="s">
        <v>359</v>
      </c>
      <c r="D7" s="34">
        <v>192.38</v>
      </c>
      <c r="F7" s="37">
        <v>45663</v>
      </c>
      <c r="G7" s="36" t="s">
        <v>782</v>
      </c>
      <c r="H7" s="37">
        <v>45663</v>
      </c>
      <c r="I7" s="37">
        <v>45694</v>
      </c>
      <c r="J7" s="37">
        <v>45722</v>
      </c>
      <c r="K7" s="37">
        <v>45753</v>
      </c>
      <c r="L7" s="37">
        <v>45783</v>
      </c>
      <c r="M7" s="37">
        <v>45814</v>
      </c>
      <c r="N7" s="37">
        <v>45844</v>
      </c>
      <c r="O7" s="37">
        <v>45875</v>
      </c>
      <c r="P7" s="37">
        <v>45906</v>
      </c>
      <c r="Q7" s="37">
        <v>45936</v>
      </c>
      <c r="R7" s="37">
        <v>45967</v>
      </c>
      <c r="S7" s="37">
        <v>45997</v>
      </c>
    </row>
    <row r="8" spans="1:19">
      <c r="A8" s="32" t="s">
        <v>21</v>
      </c>
      <c r="B8" s="32" t="s">
        <v>364</v>
      </c>
      <c r="C8" s="33" t="s">
        <v>359</v>
      </c>
      <c r="D8" s="34">
        <v>223.12</v>
      </c>
      <c r="F8" s="37">
        <v>45664</v>
      </c>
      <c r="G8" s="36" t="s">
        <v>783</v>
      </c>
      <c r="H8" s="37">
        <v>45664</v>
      </c>
      <c r="I8" s="37">
        <v>45695</v>
      </c>
      <c r="J8" s="37">
        <v>45723</v>
      </c>
      <c r="K8" s="37">
        <v>45754</v>
      </c>
      <c r="L8" s="37">
        <v>45784</v>
      </c>
      <c r="M8" s="37">
        <v>45815</v>
      </c>
      <c r="N8" s="37">
        <v>45845</v>
      </c>
      <c r="O8" s="37">
        <v>45876</v>
      </c>
      <c r="P8" s="37">
        <v>45907</v>
      </c>
      <c r="Q8" s="37">
        <v>45937</v>
      </c>
      <c r="R8" s="37">
        <v>45968</v>
      </c>
      <c r="S8" s="37">
        <v>45998</v>
      </c>
    </row>
    <row r="9" spans="1:19">
      <c r="A9" s="32" t="s">
        <v>261</v>
      </c>
      <c r="B9" s="32" t="s">
        <v>365</v>
      </c>
      <c r="C9" s="33" t="s">
        <v>359</v>
      </c>
      <c r="D9" s="34">
        <v>193.56</v>
      </c>
      <c r="F9" s="37">
        <v>45665</v>
      </c>
      <c r="G9" s="36" t="s">
        <v>784</v>
      </c>
      <c r="H9" s="37">
        <v>45665</v>
      </c>
      <c r="I9" s="37">
        <v>45696</v>
      </c>
      <c r="J9" s="37">
        <v>45724</v>
      </c>
      <c r="K9" s="37">
        <v>45755</v>
      </c>
      <c r="L9" s="37">
        <v>45785</v>
      </c>
      <c r="M9" s="37">
        <v>45816</v>
      </c>
      <c r="N9" s="37">
        <v>45846</v>
      </c>
      <c r="O9" s="37">
        <v>45877</v>
      </c>
      <c r="P9" s="37">
        <v>45908</v>
      </c>
      <c r="Q9" s="37">
        <v>45938</v>
      </c>
      <c r="R9" s="37">
        <v>45969</v>
      </c>
      <c r="S9" s="37">
        <v>45999</v>
      </c>
    </row>
    <row r="10" spans="1:19">
      <c r="A10" s="32" t="s">
        <v>262</v>
      </c>
      <c r="B10" s="32" t="s">
        <v>366</v>
      </c>
      <c r="C10" s="33" t="s">
        <v>359</v>
      </c>
      <c r="D10" s="34">
        <v>224.58</v>
      </c>
      <c r="F10" s="37">
        <v>45666</v>
      </c>
      <c r="G10" s="36" t="s">
        <v>785</v>
      </c>
      <c r="H10" s="37">
        <v>45666</v>
      </c>
      <c r="I10" s="37">
        <v>45697</v>
      </c>
      <c r="J10" s="37">
        <v>45725</v>
      </c>
      <c r="K10" s="37">
        <v>45756</v>
      </c>
      <c r="L10" s="37">
        <v>45786</v>
      </c>
      <c r="M10" s="37">
        <v>45817</v>
      </c>
      <c r="N10" s="37">
        <v>45847</v>
      </c>
      <c r="O10" s="37">
        <v>45878</v>
      </c>
      <c r="P10" s="37">
        <v>45909</v>
      </c>
      <c r="Q10" s="37">
        <v>45939</v>
      </c>
      <c r="R10" s="37">
        <v>45970</v>
      </c>
      <c r="S10" s="37">
        <v>46000</v>
      </c>
    </row>
    <row r="11" spans="1:19">
      <c r="A11" s="32" t="s">
        <v>22</v>
      </c>
      <c r="B11" s="32" t="s">
        <v>367</v>
      </c>
      <c r="C11" s="33" t="s">
        <v>359</v>
      </c>
      <c r="D11" s="34">
        <v>340.92</v>
      </c>
      <c r="F11" s="37">
        <v>45667</v>
      </c>
      <c r="G11" s="36" t="s">
        <v>786</v>
      </c>
      <c r="H11" s="37">
        <v>45667</v>
      </c>
      <c r="I11" s="37">
        <v>45698</v>
      </c>
      <c r="J11" s="37">
        <v>45726</v>
      </c>
      <c r="K11" s="37">
        <v>45757</v>
      </c>
      <c r="L11" s="37">
        <v>45787</v>
      </c>
      <c r="M11" s="37">
        <v>45818</v>
      </c>
      <c r="N11" s="37">
        <v>45848</v>
      </c>
      <c r="O11" s="37">
        <v>45879</v>
      </c>
      <c r="P11" s="37">
        <v>45910</v>
      </c>
      <c r="Q11" s="37">
        <v>45940</v>
      </c>
      <c r="R11" s="37">
        <v>45971</v>
      </c>
      <c r="S11" s="37">
        <v>46001</v>
      </c>
    </row>
    <row r="12" spans="1:19">
      <c r="A12" s="32" t="s">
        <v>23</v>
      </c>
      <c r="B12" s="32" t="s">
        <v>368</v>
      </c>
      <c r="C12" s="33" t="s">
        <v>359</v>
      </c>
      <c r="D12" s="34">
        <v>370.42</v>
      </c>
      <c r="F12" s="37">
        <v>45668</v>
      </c>
      <c r="G12" s="36" t="s">
        <v>787</v>
      </c>
      <c r="H12" s="37">
        <v>45668</v>
      </c>
      <c r="I12" s="37">
        <v>45699</v>
      </c>
      <c r="J12" s="37">
        <v>45727</v>
      </c>
      <c r="K12" s="37">
        <v>45758</v>
      </c>
      <c r="L12" s="37">
        <v>45788</v>
      </c>
      <c r="M12" s="37">
        <v>45819</v>
      </c>
      <c r="N12" s="37">
        <v>45849</v>
      </c>
      <c r="O12" s="37">
        <v>45880</v>
      </c>
      <c r="P12" s="37">
        <v>45911</v>
      </c>
      <c r="Q12" s="37">
        <v>45941</v>
      </c>
      <c r="R12" s="37">
        <v>45972</v>
      </c>
      <c r="S12" s="37">
        <v>46002</v>
      </c>
    </row>
    <row r="13" spans="1:19">
      <c r="A13" s="32" t="s">
        <v>263</v>
      </c>
      <c r="B13" s="32" t="s">
        <v>369</v>
      </c>
      <c r="C13" s="33" t="s">
        <v>359</v>
      </c>
      <c r="D13" s="34">
        <v>343.24</v>
      </c>
      <c r="F13" s="37">
        <v>45669</v>
      </c>
      <c r="G13" s="36" t="s">
        <v>788</v>
      </c>
      <c r="H13" s="37">
        <v>45669</v>
      </c>
      <c r="I13" s="37">
        <v>45700</v>
      </c>
      <c r="J13" s="37">
        <v>45728</v>
      </c>
      <c r="K13" s="37">
        <v>45759</v>
      </c>
      <c r="L13" s="37">
        <v>45789</v>
      </c>
      <c r="M13" s="37">
        <v>45820</v>
      </c>
      <c r="N13" s="37">
        <v>45850</v>
      </c>
      <c r="O13" s="37">
        <v>45881</v>
      </c>
      <c r="P13" s="37">
        <v>45912</v>
      </c>
      <c r="Q13" s="37">
        <v>45942</v>
      </c>
      <c r="R13" s="37">
        <v>45973</v>
      </c>
      <c r="S13" s="37">
        <v>46003</v>
      </c>
    </row>
    <row r="14" spans="1:19">
      <c r="A14" s="32" t="s">
        <v>264</v>
      </c>
      <c r="B14" s="32" t="s">
        <v>370</v>
      </c>
      <c r="C14" s="33" t="s">
        <v>359</v>
      </c>
      <c r="D14" s="34">
        <v>373</v>
      </c>
      <c r="F14" s="37">
        <v>45670</v>
      </c>
      <c r="H14" s="37">
        <v>45670</v>
      </c>
      <c r="I14" s="37">
        <v>45701</v>
      </c>
      <c r="J14" s="37">
        <v>45729</v>
      </c>
      <c r="K14" s="37">
        <v>45760</v>
      </c>
      <c r="L14" s="37">
        <v>45790</v>
      </c>
      <c r="M14" s="37">
        <v>45821</v>
      </c>
      <c r="N14" s="37">
        <v>45851</v>
      </c>
      <c r="O14" s="37">
        <v>45882</v>
      </c>
      <c r="P14" s="37">
        <v>45913</v>
      </c>
      <c r="Q14" s="37">
        <v>45943</v>
      </c>
      <c r="R14" s="37">
        <v>45974</v>
      </c>
      <c r="S14" s="37">
        <v>46004</v>
      </c>
    </row>
    <row r="15" spans="1:19">
      <c r="A15" s="32" t="s">
        <v>24</v>
      </c>
      <c r="B15" s="32" t="s">
        <v>371</v>
      </c>
      <c r="C15" s="33" t="s">
        <v>359</v>
      </c>
      <c r="D15" s="34">
        <v>313.64999999999998</v>
      </c>
      <c r="F15" s="37">
        <v>45671</v>
      </c>
      <c r="H15" s="37">
        <v>45671</v>
      </c>
      <c r="I15" s="37">
        <v>45702</v>
      </c>
      <c r="J15" s="37">
        <v>45730</v>
      </c>
      <c r="K15" s="37">
        <v>45761</v>
      </c>
      <c r="L15" s="37">
        <v>45791</v>
      </c>
      <c r="M15" s="37">
        <v>45822</v>
      </c>
      <c r="N15" s="37">
        <v>45852</v>
      </c>
      <c r="O15" s="37">
        <v>45883</v>
      </c>
      <c r="P15" s="37">
        <v>45914</v>
      </c>
      <c r="Q15" s="37">
        <v>45944</v>
      </c>
      <c r="R15" s="37">
        <v>45975</v>
      </c>
      <c r="S15" s="37">
        <v>46005</v>
      </c>
    </row>
    <row r="16" spans="1:19">
      <c r="A16" s="32" t="s">
        <v>25</v>
      </c>
      <c r="B16" s="32" t="s">
        <v>372</v>
      </c>
      <c r="C16" s="33" t="s">
        <v>359</v>
      </c>
      <c r="D16" s="34">
        <v>344.6</v>
      </c>
      <c r="F16" s="37">
        <v>45672</v>
      </c>
      <c r="H16" s="37">
        <v>45672</v>
      </c>
      <c r="I16" s="37">
        <v>45703</v>
      </c>
      <c r="J16" s="37">
        <v>45731</v>
      </c>
      <c r="K16" s="37">
        <v>45762</v>
      </c>
      <c r="L16" s="37">
        <v>45792</v>
      </c>
      <c r="M16" s="37">
        <v>45823</v>
      </c>
      <c r="N16" s="37">
        <v>45853</v>
      </c>
      <c r="O16" s="37">
        <v>45884</v>
      </c>
      <c r="P16" s="37">
        <v>45915</v>
      </c>
      <c r="Q16" s="37">
        <v>45945</v>
      </c>
      <c r="R16" s="37">
        <v>45976</v>
      </c>
      <c r="S16" s="37">
        <v>46006</v>
      </c>
    </row>
    <row r="17" spans="1:19">
      <c r="A17" s="32" t="s">
        <v>265</v>
      </c>
      <c r="B17" s="32" t="s">
        <v>373</v>
      </c>
      <c r="C17" s="33" t="s">
        <v>359</v>
      </c>
      <c r="D17" s="34">
        <v>315.75</v>
      </c>
      <c r="F17" s="37">
        <v>45673</v>
      </c>
      <c r="H17" s="37">
        <v>45673</v>
      </c>
      <c r="I17" s="37">
        <v>45704</v>
      </c>
      <c r="J17" s="37">
        <v>45732</v>
      </c>
      <c r="K17" s="37">
        <v>45763</v>
      </c>
      <c r="L17" s="37">
        <v>45793</v>
      </c>
      <c r="M17" s="37">
        <v>45824</v>
      </c>
      <c r="N17" s="37">
        <v>45854</v>
      </c>
      <c r="O17" s="37">
        <v>45885</v>
      </c>
      <c r="P17" s="37">
        <v>45916</v>
      </c>
      <c r="Q17" s="37">
        <v>45946</v>
      </c>
      <c r="R17" s="37">
        <v>45977</v>
      </c>
      <c r="S17" s="37">
        <v>46007</v>
      </c>
    </row>
    <row r="18" spans="1:19">
      <c r="A18" s="32" t="s">
        <v>266</v>
      </c>
      <c r="B18" s="32" t="s">
        <v>374</v>
      </c>
      <c r="C18" s="33" t="s">
        <v>359</v>
      </c>
      <c r="D18" s="34">
        <v>346.98</v>
      </c>
      <c r="F18" s="37">
        <v>45674</v>
      </c>
      <c r="H18" s="37">
        <v>45674</v>
      </c>
      <c r="I18" s="37">
        <v>45705</v>
      </c>
      <c r="J18" s="37">
        <v>45733</v>
      </c>
      <c r="K18" s="37">
        <v>45764</v>
      </c>
      <c r="L18" s="37">
        <v>45794</v>
      </c>
      <c r="M18" s="37">
        <v>45825</v>
      </c>
      <c r="N18" s="37">
        <v>45855</v>
      </c>
      <c r="O18" s="37">
        <v>45886</v>
      </c>
      <c r="P18" s="37">
        <v>45917</v>
      </c>
      <c r="Q18" s="37">
        <v>45947</v>
      </c>
      <c r="R18" s="37">
        <v>45978</v>
      </c>
      <c r="S18" s="37">
        <v>46008</v>
      </c>
    </row>
    <row r="19" spans="1:19">
      <c r="A19" s="32" t="s">
        <v>26</v>
      </c>
      <c r="B19" s="32" t="s">
        <v>375</v>
      </c>
      <c r="C19" s="33" t="s">
        <v>359</v>
      </c>
      <c r="D19" s="34">
        <v>403.39</v>
      </c>
      <c r="F19" s="37">
        <v>45675</v>
      </c>
      <c r="H19" s="37">
        <v>45675</v>
      </c>
      <c r="I19" s="37">
        <v>45706</v>
      </c>
      <c r="J19" s="37">
        <v>45734</v>
      </c>
      <c r="K19" s="37">
        <v>45765</v>
      </c>
      <c r="L19" s="37">
        <v>45795</v>
      </c>
      <c r="M19" s="37">
        <v>45826</v>
      </c>
      <c r="N19" s="37">
        <v>45856</v>
      </c>
      <c r="O19" s="37">
        <v>45887</v>
      </c>
      <c r="P19" s="37">
        <v>45918</v>
      </c>
      <c r="Q19" s="37">
        <v>45948</v>
      </c>
      <c r="R19" s="37">
        <v>45979</v>
      </c>
      <c r="S19" s="37">
        <v>46009</v>
      </c>
    </row>
    <row r="20" spans="1:19">
      <c r="A20" s="32" t="s">
        <v>27</v>
      </c>
      <c r="B20" s="32" t="s">
        <v>376</v>
      </c>
      <c r="C20" s="33" t="s">
        <v>359</v>
      </c>
      <c r="D20" s="34">
        <v>449.45</v>
      </c>
      <c r="F20" s="37">
        <v>45676</v>
      </c>
      <c r="H20" s="37">
        <v>45676</v>
      </c>
      <c r="I20" s="37">
        <v>45707</v>
      </c>
      <c r="J20" s="37">
        <v>45735</v>
      </c>
      <c r="K20" s="37">
        <v>45766</v>
      </c>
      <c r="L20" s="37">
        <v>45796</v>
      </c>
      <c r="M20" s="37">
        <v>45827</v>
      </c>
      <c r="N20" s="37">
        <v>45857</v>
      </c>
      <c r="O20" s="37">
        <v>45888</v>
      </c>
      <c r="P20" s="37">
        <v>45919</v>
      </c>
      <c r="Q20" s="37">
        <v>45949</v>
      </c>
      <c r="R20" s="37">
        <v>45980</v>
      </c>
      <c r="S20" s="37">
        <v>46010</v>
      </c>
    </row>
    <row r="21" spans="1:19">
      <c r="A21" s="32" t="s">
        <v>267</v>
      </c>
      <c r="B21" s="32" t="s">
        <v>377</v>
      </c>
      <c r="C21" s="33" t="s">
        <v>359</v>
      </c>
      <c r="D21" s="34">
        <v>406.17</v>
      </c>
      <c r="F21" s="37">
        <v>45677</v>
      </c>
      <c r="H21" s="37">
        <v>45677</v>
      </c>
      <c r="I21" s="37">
        <v>45708</v>
      </c>
      <c r="J21" s="37">
        <v>45736</v>
      </c>
      <c r="K21" s="37">
        <v>45767</v>
      </c>
      <c r="L21" s="37">
        <v>45797</v>
      </c>
      <c r="M21" s="37">
        <v>45828</v>
      </c>
      <c r="N21" s="37">
        <v>45858</v>
      </c>
      <c r="O21" s="37">
        <v>45889</v>
      </c>
      <c r="P21" s="37">
        <v>45920</v>
      </c>
      <c r="Q21" s="37">
        <v>45950</v>
      </c>
      <c r="R21" s="37">
        <v>45981</v>
      </c>
      <c r="S21" s="37">
        <v>46011</v>
      </c>
    </row>
    <row r="22" spans="1:19">
      <c r="A22" s="32" t="s">
        <v>268</v>
      </c>
      <c r="B22" s="32" t="s">
        <v>378</v>
      </c>
      <c r="C22" s="33" t="s">
        <v>359</v>
      </c>
      <c r="D22" s="34">
        <v>452.66</v>
      </c>
      <c r="F22" s="37">
        <v>45678</v>
      </c>
      <c r="H22" s="37">
        <v>45678</v>
      </c>
      <c r="I22" s="37">
        <v>45709</v>
      </c>
      <c r="J22" s="37">
        <v>45737</v>
      </c>
      <c r="K22" s="37">
        <v>45768</v>
      </c>
      <c r="L22" s="37">
        <v>45798</v>
      </c>
      <c r="M22" s="37">
        <v>45829</v>
      </c>
      <c r="N22" s="37">
        <v>45859</v>
      </c>
      <c r="O22" s="37">
        <v>45890</v>
      </c>
      <c r="P22" s="37">
        <v>45921</v>
      </c>
      <c r="Q22" s="37">
        <v>45951</v>
      </c>
      <c r="R22" s="37">
        <v>45982</v>
      </c>
      <c r="S22" s="37">
        <v>46012</v>
      </c>
    </row>
    <row r="23" spans="1:19">
      <c r="A23" s="32" t="s">
        <v>28</v>
      </c>
      <c r="B23" s="32" t="s">
        <v>379</v>
      </c>
      <c r="C23" s="33" t="s">
        <v>359</v>
      </c>
      <c r="D23" s="34">
        <v>525.33000000000004</v>
      </c>
      <c r="F23" s="37">
        <v>45679</v>
      </c>
      <c r="H23" s="37">
        <v>45679</v>
      </c>
      <c r="I23" s="37">
        <v>45710</v>
      </c>
      <c r="J23" s="37">
        <v>45738</v>
      </c>
      <c r="K23" s="37">
        <v>45769</v>
      </c>
      <c r="L23" s="37">
        <v>45799</v>
      </c>
      <c r="M23" s="37">
        <v>45830</v>
      </c>
      <c r="N23" s="37">
        <v>45860</v>
      </c>
      <c r="O23" s="37">
        <v>45891</v>
      </c>
      <c r="P23" s="37">
        <v>45922</v>
      </c>
      <c r="Q23" s="37">
        <v>45952</v>
      </c>
      <c r="R23" s="37">
        <v>45983</v>
      </c>
      <c r="S23" s="37">
        <v>46013</v>
      </c>
    </row>
    <row r="24" spans="1:19">
      <c r="A24" s="32" t="s">
        <v>29</v>
      </c>
      <c r="B24" s="32" t="s">
        <v>380</v>
      </c>
      <c r="C24" s="33" t="s">
        <v>359</v>
      </c>
      <c r="D24" s="34">
        <v>558.88</v>
      </c>
      <c r="F24" s="37">
        <v>45680</v>
      </c>
      <c r="H24" s="37">
        <v>45680</v>
      </c>
      <c r="I24" s="37">
        <v>45711</v>
      </c>
      <c r="J24" s="37">
        <v>45739</v>
      </c>
      <c r="K24" s="37">
        <v>45770</v>
      </c>
      <c r="L24" s="37">
        <v>45800</v>
      </c>
      <c r="M24" s="37">
        <v>45831</v>
      </c>
      <c r="N24" s="37">
        <v>45861</v>
      </c>
      <c r="O24" s="37">
        <v>45892</v>
      </c>
      <c r="P24" s="37">
        <v>45923</v>
      </c>
      <c r="Q24" s="37">
        <v>45953</v>
      </c>
      <c r="R24" s="37">
        <v>45984</v>
      </c>
      <c r="S24" s="37">
        <v>46014</v>
      </c>
    </row>
    <row r="25" spans="1:19">
      <c r="A25" s="32" t="s">
        <v>269</v>
      </c>
      <c r="B25" s="32" t="s">
        <v>381</v>
      </c>
      <c r="C25" s="33" t="s">
        <v>359</v>
      </c>
      <c r="D25" s="34">
        <v>529.03</v>
      </c>
      <c r="F25" s="37">
        <v>45681</v>
      </c>
      <c r="H25" s="37">
        <v>45681</v>
      </c>
      <c r="I25" s="37">
        <v>45712</v>
      </c>
      <c r="J25" s="37">
        <v>45740</v>
      </c>
      <c r="K25" s="37">
        <v>45771</v>
      </c>
      <c r="L25" s="37">
        <v>45801</v>
      </c>
      <c r="M25" s="37">
        <v>45832</v>
      </c>
      <c r="N25" s="37">
        <v>45862</v>
      </c>
      <c r="O25" s="37">
        <v>45893</v>
      </c>
      <c r="P25" s="37">
        <v>45924</v>
      </c>
      <c r="Q25" s="37">
        <v>45954</v>
      </c>
      <c r="R25" s="37">
        <v>45985</v>
      </c>
      <c r="S25" s="37">
        <v>46015</v>
      </c>
    </row>
    <row r="26" spans="1:19">
      <c r="A26" s="32" t="s">
        <v>270</v>
      </c>
      <c r="B26" s="32" t="s">
        <v>382</v>
      </c>
      <c r="C26" s="33" t="s">
        <v>359</v>
      </c>
      <c r="D26" s="34">
        <v>562.88</v>
      </c>
      <c r="F26" s="37">
        <v>45682</v>
      </c>
      <c r="H26" s="37">
        <v>45682</v>
      </c>
      <c r="I26" s="37">
        <v>45713</v>
      </c>
      <c r="J26" s="37">
        <v>45741</v>
      </c>
      <c r="K26" s="37">
        <v>45772</v>
      </c>
      <c r="L26" s="37">
        <v>45802</v>
      </c>
      <c r="M26" s="37">
        <v>45833</v>
      </c>
      <c r="N26" s="37">
        <v>45863</v>
      </c>
      <c r="O26" s="37">
        <v>45894</v>
      </c>
      <c r="P26" s="37">
        <v>45925</v>
      </c>
      <c r="Q26" s="37">
        <v>45955</v>
      </c>
      <c r="R26" s="37">
        <v>45986</v>
      </c>
      <c r="S26" s="37">
        <v>46016</v>
      </c>
    </row>
    <row r="27" spans="1:19">
      <c r="A27" s="32" t="s">
        <v>30</v>
      </c>
      <c r="B27" s="32" t="s">
        <v>383</v>
      </c>
      <c r="C27" s="33" t="s">
        <v>359</v>
      </c>
      <c r="D27" s="34">
        <v>296.95</v>
      </c>
      <c r="F27" s="37">
        <v>45683</v>
      </c>
      <c r="H27" s="37">
        <v>45683</v>
      </c>
      <c r="I27" s="37">
        <v>45714</v>
      </c>
      <c r="J27" s="37">
        <v>45742</v>
      </c>
      <c r="K27" s="37">
        <v>45773</v>
      </c>
      <c r="L27" s="37">
        <v>45803</v>
      </c>
      <c r="M27" s="37">
        <v>45834</v>
      </c>
      <c r="N27" s="37">
        <v>45864</v>
      </c>
      <c r="O27" s="37">
        <v>45895</v>
      </c>
      <c r="P27" s="37">
        <v>45926</v>
      </c>
      <c r="Q27" s="37">
        <v>45956</v>
      </c>
      <c r="R27" s="37">
        <v>45987</v>
      </c>
      <c r="S27" s="37">
        <v>46017</v>
      </c>
    </row>
    <row r="28" spans="1:19">
      <c r="A28" s="32" t="s">
        <v>31</v>
      </c>
      <c r="B28" s="32" t="s">
        <v>384</v>
      </c>
      <c r="C28" s="33" t="s">
        <v>359</v>
      </c>
      <c r="D28" s="34">
        <v>396.98</v>
      </c>
      <c r="F28" s="37">
        <v>45684</v>
      </c>
      <c r="H28" s="37">
        <v>45684</v>
      </c>
      <c r="I28" s="37">
        <v>45715</v>
      </c>
      <c r="J28" s="37">
        <v>45743</v>
      </c>
      <c r="K28" s="37">
        <v>45774</v>
      </c>
      <c r="L28" s="37">
        <v>45804</v>
      </c>
      <c r="M28" s="37">
        <v>45835</v>
      </c>
      <c r="N28" s="37">
        <v>45865</v>
      </c>
      <c r="O28" s="37">
        <v>45896</v>
      </c>
      <c r="P28" s="37">
        <v>45927</v>
      </c>
      <c r="Q28" s="37">
        <v>45957</v>
      </c>
      <c r="R28" s="37">
        <v>45988</v>
      </c>
      <c r="S28" s="37">
        <v>46018</v>
      </c>
    </row>
    <row r="29" spans="1:19">
      <c r="A29" s="32" t="s">
        <v>271</v>
      </c>
      <c r="B29" s="32" t="s">
        <v>385</v>
      </c>
      <c r="C29" s="33" t="s">
        <v>359</v>
      </c>
      <c r="D29" s="34">
        <v>298.92</v>
      </c>
      <c r="F29" s="37">
        <v>45685</v>
      </c>
      <c r="H29" s="37">
        <v>45685</v>
      </c>
      <c r="I29" s="37">
        <v>45716</v>
      </c>
      <c r="J29" s="37">
        <v>45744</v>
      </c>
      <c r="K29" s="37">
        <v>45775</v>
      </c>
      <c r="L29" s="37">
        <v>45805</v>
      </c>
      <c r="M29" s="37">
        <v>45836</v>
      </c>
      <c r="N29" s="37">
        <v>45866</v>
      </c>
      <c r="O29" s="37">
        <v>45897</v>
      </c>
      <c r="P29" s="37">
        <v>45928</v>
      </c>
      <c r="Q29" s="37">
        <v>45958</v>
      </c>
      <c r="R29" s="37">
        <v>45989</v>
      </c>
      <c r="S29" s="37">
        <v>46019</v>
      </c>
    </row>
    <row r="30" spans="1:19">
      <c r="A30" s="32" t="s">
        <v>272</v>
      </c>
      <c r="B30" s="32" t="s">
        <v>386</v>
      </c>
      <c r="C30" s="33" t="s">
        <v>359</v>
      </c>
      <c r="D30" s="34">
        <v>399.78</v>
      </c>
      <c r="F30" s="37">
        <v>45686</v>
      </c>
      <c r="H30" s="37">
        <v>45686</v>
      </c>
      <c r="J30" s="37">
        <v>45745</v>
      </c>
      <c r="K30" s="37">
        <v>45776</v>
      </c>
      <c r="L30" s="37">
        <v>45806</v>
      </c>
      <c r="M30" s="37">
        <v>45837</v>
      </c>
      <c r="N30" s="37">
        <v>45867</v>
      </c>
      <c r="O30" s="37">
        <v>45898</v>
      </c>
      <c r="P30" s="37">
        <v>45929</v>
      </c>
      <c r="Q30" s="37">
        <v>45959</v>
      </c>
      <c r="R30" s="37">
        <v>45990</v>
      </c>
      <c r="S30" s="37">
        <v>46020</v>
      </c>
    </row>
    <row r="31" spans="1:19">
      <c r="A31" s="32" t="s">
        <v>32</v>
      </c>
      <c r="B31" s="32" t="s">
        <v>387</v>
      </c>
      <c r="C31" s="33" t="s">
        <v>359</v>
      </c>
      <c r="D31" s="34">
        <v>613.04</v>
      </c>
      <c r="F31" s="37">
        <v>45687</v>
      </c>
      <c r="H31" s="37">
        <v>45687</v>
      </c>
      <c r="J31" s="37">
        <v>45746</v>
      </c>
      <c r="K31" s="37">
        <v>45777</v>
      </c>
      <c r="L31" s="37">
        <v>45807</v>
      </c>
      <c r="M31" s="37">
        <v>45838</v>
      </c>
      <c r="N31" s="37">
        <v>45868</v>
      </c>
      <c r="O31" s="37">
        <v>45899</v>
      </c>
      <c r="P31" s="37">
        <v>45930</v>
      </c>
      <c r="Q31" s="37">
        <v>45960</v>
      </c>
      <c r="R31" s="37">
        <v>45991</v>
      </c>
      <c r="S31" s="37">
        <v>46021</v>
      </c>
    </row>
    <row r="32" spans="1:19">
      <c r="A32" s="32" t="s">
        <v>33</v>
      </c>
      <c r="B32" s="32" t="s">
        <v>388</v>
      </c>
      <c r="C32" s="33" t="s">
        <v>359</v>
      </c>
      <c r="D32" s="34">
        <v>623.16999999999996</v>
      </c>
      <c r="F32" s="37">
        <v>45688</v>
      </c>
      <c r="H32" s="37">
        <v>45688</v>
      </c>
      <c r="J32" s="37">
        <v>45747</v>
      </c>
      <c r="L32" s="37">
        <v>45808</v>
      </c>
      <c r="N32" s="37">
        <v>45869</v>
      </c>
      <c r="O32" s="37">
        <v>45900</v>
      </c>
      <c r="Q32" s="37">
        <v>45961</v>
      </c>
      <c r="S32" s="37">
        <v>46022</v>
      </c>
    </row>
    <row r="33" spans="1:6">
      <c r="A33" s="32" t="s">
        <v>273</v>
      </c>
      <c r="B33" s="32" t="s">
        <v>389</v>
      </c>
      <c r="C33" s="33" t="s">
        <v>359</v>
      </c>
      <c r="D33" s="34">
        <v>617.41999999999996</v>
      </c>
      <c r="F33" s="37">
        <v>45689</v>
      </c>
    </row>
    <row r="34" spans="1:6">
      <c r="A34" s="32" t="s">
        <v>274</v>
      </c>
      <c r="B34" s="32" t="s">
        <v>390</v>
      </c>
      <c r="C34" s="33" t="s">
        <v>359</v>
      </c>
      <c r="D34" s="34">
        <v>627.62</v>
      </c>
      <c r="F34" s="37">
        <v>45690</v>
      </c>
    </row>
    <row r="35" spans="1:6">
      <c r="A35" s="32" t="s">
        <v>34</v>
      </c>
      <c r="B35" s="32" t="s">
        <v>391</v>
      </c>
      <c r="C35" s="33" t="s">
        <v>359</v>
      </c>
      <c r="D35" s="34">
        <v>122.44</v>
      </c>
      <c r="F35" s="37">
        <v>45691</v>
      </c>
    </row>
    <row r="36" spans="1:6">
      <c r="A36" s="32" t="s">
        <v>35</v>
      </c>
      <c r="B36" s="32" t="s">
        <v>392</v>
      </c>
      <c r="C36" s="33" t="s">
        <v>359</v>
      </c>
      <c r="D36" s="34">
        <v>158.56</v>
      </c>
      <c r="F36" s="37">
        <v>45692</v>
      </c>
    </row>
    <row r="37" spans="1:6">
      <c r="A37" s="32" t="s">
        <v>36</v>
      </c>
      <c r="B37" s="32" t="s">
        <v>393</v>
      </c>
      <c r="C37" s="33" t="s">
        <v>359</v>
      </c>
      <c r="D37" s="34">
        <v>202.17</v>
      </c>
      <c r="F37" s="37">
        <v>45693</v>
      </c>
    </row>
    <row r="38" spans="1:6">
      <c r="A38" s="32" t="s">
        <v>37</v>
      </c>
      <c r="B38" s="32" t="s">
        <v>394</v>
      </c>
      <c r="C38" s="33" t="s">
        <v>359</v>
      </c>
      <c r="D38" s="34">
        <v>250.23</v>
      </c>
      <c r="F38" s="37">
        <v>45694</v>
      </c>
    </row>
    <row r="39" spans="1:6">
      <c r="A39" s="32" t="s">
        <v>38</v>
      </c>
      <c r="B39" s="32" t="s">
        <v>395</v>
      </c>
      <c r="C39" s="33" t="s">
        <v>359</v>
      </c>
      <c r="D39" s="34">
        <v>213.94</v>
      </c>
      <c r="F39" s="37">
        <v>45695</v>
      </c>
    </row>
    <row r="40" spans="1:6">
      <c r="A40" s="32" t="s">
        <v>39</v>
      </c>
      <c r="B40" s="32" t="s">
        <v>396</v>
      </c>
      <c r="C40" s="33" t="s">
        <v>359</v>
      </c>
      <c r="D40" s="34">
        <v>264.73</v>
      </c>
      <c r="F40" s="37">
        <v>45696</v>
      </c>
    </row>
    <row r="41" spans="1:6">
      <c r="A41" s="32" t="s">
        <v>40</v>
      </c>
      <c r="B41" s="32" t="s">
        <v>397</v>
      </c>
      <c r="C41" s="33" t="s">
        <v>359</v>
      </c>
      <c r="D41" s="34">
        <v>221</v>
      </c>
      <c r="F41" s="37">
        <v>45697</v>
      </c>
    </row>
    <row r="42" spans="1:6">
      <c r="A42" s="32" t="s">
        <v>41</v>
      </c>
      <c r="B42" s="32" t="s">
        <v>398</v>
      </c>
      <c r="C42" s="33" t="s">
        <v>359</v>
      </c>
      <c r="D42" s="34">
        <v>280.45</v>
      </c>
      <c r="F42" s="37">
        <v>45698</v>
      </c>
    </row>
    <row r="43" spans="1:6">
      <c r="A43" s="32" t="s">
        <v>42</v>
      </c>
      <c r="B43" s="32" t="s">
        <v>399</v>
      </c>
      <c r="C43" s="33" t="s">
        <v>359</v>
      </c>
      <c r="D43" s="34">
        <v>241.84</v>
      </c>
      <c r="F43" s="37">
        <v>45699</v>
      </c>
    </row>
    <row r="44" spans="1:6">
      <c r="A44" s="32" t="s">
        <v>43</v>
      </c>
      <c r="B44" s="32" t="s">
        <v>400</v>
      </c>
      <c r="C44" s="33" t="s">
        <v>359</v>
      </c>
      <c r="D44" s="34">
        <v>292.77999999999997</v>
      </c>
      <c r="F44" s="37">
        <v>45700</v>
      </c>
    </row>
    <row r="45" spans="1:6">
      <c r="A45" s="32" t="s">
        <v>44</v>
      </c>
      <c r="B45" s="32" t="s">
        <v>401</v>
      </c>
      <c r="C45" s="33" t="s">
        <v>359</v>
      </c>
      <c r="D45" s="34">
        <v>423.86</v>
      </c>
      <c r="F45" s="37">
        <v>45701</v>
      </c>
    </row>
    <row r="46" spans="1:6">
      <c r="A46" s="32" t="s">
        <v>45</v>
      </c>
      <c r="B46" s="32" t="s">
        <v>402</v>
      </c>
      <c r="C46" s="33" t="s">
        <v>359</v>
      </c>
      <c r="D46" s="34">
        <v>464.55</v>
      </c>
      <c r="F46" s="37">
        <v>45702</v>
      </c>
    </row>
    <row r="47" spans="1:6">
      <c r="A47" s="32" t="s">
        <v>46</v>
      </c>
      <c r="B47" s="32" t="s">
        <v>403</v>
      </c>
      <c r="C47" s="33" t="s">
        <v>359</v>
      </c>
      <c r="D47" s="34">
        <v>472.19</v>
      </c>
      <c r="F47" s="37">
        <v>45703</v>
      </c>
    </row>
    <row r="48" spans="1:6">
      <c r="A48" s="32" t="s">
        <v>47</v>
      </c>
      <c r="B48" s="32" t="s">
        <v>404</v>
      </c>
      <c r="C48" s="33" t="s">
        <v>359</v>
      </c>
      <c r="D48" s="34">
        <v>544.66</v>
      </c>
      <c r="F48" s="37">
        <v>45704</v>
      </c>
    </row>
    <row r="49" spans="1:6">
      <c r="A49" s="32" t="s">
        <v>275</v>
      </c>
      <c r="B49" s="32" t="s">
        <v>405</v>
      </c>
      <c r="C49" s="33" t="s">
        <v>359</v>
      </c>
      <c r="D49" s="34">
        <v>213.92</v>
      </c>
      <c r="F49" s="37">
        <v>45705</v>
      </c>
    </row>
    <row r="50" spans="1:6">
      <c r="A50" s="32" t="s">
        <v>276</v>
      </c>
      <c r="B50" s="32" t="s">
        <v>406</v>
      </c>
      <c r="C50" s="33" t="s">
        <v>359</v>
      </c>
      <c r="D50" s="34">
        <v>264.74</v>
      </c>
      <c r="F50" s="37">
        <v>45706</v>
      </c>
    </row>
    <row r="51" spans="1:6">
      <c r="A51" s="32" t="s">
        <v>277</v>
      </c>
      <c r="B51" s="32" t="s">
        <v>407</v>
      </c>
      <c r="C51" s="33" t="s">
        <v>359</v>
      </c>
      <c r="D51" s="34">
        <v>220.99</v>
      </c>
      <c r="F51" s="37">
        <v>45707</v>
      </c>
    </row>
    <row r="52" spans="1:6">
      <c r="A52" s="32" t="s">
        <v>278</v>
      </c>
      <c r="B52" s="32" t="s">
        <v>408</v>
      </c>
      <c r="C52" s="33" t="s">
        <v>359</v>
      </c>
      <c r="D52" s="34">
        <v>280.45999999999998</v>
      </c>
      <c r="F52" s="37">
        <v>45708</v>
      </c>
    </row>
    <row r="53" spans="1:6">
      <c r="A53" s="32" t="s">
        <v>279</v>
      </c>
      <c r="B53" s="32" t="s">
        <v>409</v>
      </c>
      <c r="C53" s="33" t="s">
        <v>359</v>
      </c>
      <c r="D53" s="34">
        <v>241.83</v>
      </c>
      <c r="F53" s="37">
        <v>45709</v>
      </c>
    </row>
    <row r="54" spans="1:6">
      <c r="A54" s="32" t="s">
        <v>280</v>
      </c>
      <c r="B54" s="32" t="s">
        <v>410</v>
      </c>
      <c r="C54" s="33" t="s">
        <v>359</v>
      </c>
      <c r="D54" s="34">
        <v>292.79000000000002</v>
      </c>
      <c r="F54" s="37">
        <v>45710</v>
      </c>
    </row>
    <row r="55" spans="1:6">
      <c r="A55" s="32" t="s">
        <v>281</v>
      </c>
      <c r="B55" s="32" t="s">
        <v>411</v>
      </c>
      <c r="C55" s="33" t="s">
        <v>359</v>
      </c>
      <c r="D55" s="34">
        <v>423.84</v>
      </c>
      <c r="F55" s="37">
        <v>45711</v>
      </c>
    </row>
    <row r="56" spans="1:6">
      <c r="A56" s="32" t="s">
        <v>282</v>
      </c>
      <c r="B56" s="32" t="s">
        <v>412</v>
      </c>
      <c r="C56" s="33" t="s">
        <v>359</v>
      </c>
      <c r="D56" s="34">
        <v>464.55</v>
      </c>
      <c r="F56" s="37">
        <v>45712</v>
      </c>
    </row>
    <row r="57" spans="1:6">
      <c r="A57" s="32" t="s">
        <v>283</v>
      </c>
      <c r="B57" s="32" t="s">
        <v>413</v>
      </c>
      <c r="C57" s="33" t="s">
        <v>359</v>
      </c>
      <c r="D57" s="34">
        <v>472.17</v>
      </c>
      <c r="F57" s="37">
        <v>45713</v>
      </c>
    </row>
    <row r="58" spans="1:6">
      <c r="A58" s="32" t="s">
        <v>284</v>
      </c>
      <c r="B58" s="32" t="s">
        <v>414</v>
      </c>
      <c r="C58" s="33" t="s">
        <v>359</v>
      </c>
      <c r="D58" s="34">
        <v>544.66999999999996</v>
      </c>
      <c r="F58" s="37">
        <v>45714</v>
      </c>
    </row>
    <row r="59" spans="1:6">
      <c r="A59" s="32" t="s">
        <v>285</v>
      </c>
      <c r="B59" s="32" t="s">
        <v>415</v>
      </c>
      <c r="C59" s="33" t="s">
        <v>359</v>
      </c>
      <c r="D59" s="34">
        <v>188.35</v>
      </c>
      <c r="F59" s="37">
        <v>45715</v>
      </c>
    </row>
    <row r="60" spans="1:6">
      <c r="A60" s="32" t="s">
        <v>286</v>
      </c>
      <c r="B60" s="32" t="s">
        <v>416</v>
      </c>
      <c r="C60" s="33" t="s">
        <v>359</v>
      </c>
      <c r="D60" s="34">
        <v>232.77</v>
      </c>
      <c r="F60" s="37">
        <v>45716</v>
      </c>
    </row>
    <row r="61" spans="1:6">
      <c r="A61" s="32" t="s">
        <v>287</v>
      </c>
      <c r="B61" s="32" t="s">
        <v>417</v>
      </c>
      <c r="C61" s="33" t="s">
        <v>359</v>
      </c>
      <c r="D61" s="34">
        <v>221.86</v>
      </c>
      <c r="F61" s="37">
        <v>45717</v>
      </c>
    </row>
    <row r="62" spans="1:6">
      <c r="A62" s="32" t="s">
        <v>288</v>
      </c>
      <c r="B62" s="32" t="s">
        <v>418</v>
      </c>
      <c r="C62" s="33" t="s">
        <v>359</v>
      </c>
      <c r="D62" s="34">
        <v>269.95999999999998</v>
      </c>
      <c r="F62" s="37">
        <v>45718</v>
      </c>
    </row>
    <row r="63" spans="1:6">
      <c r="A63" s="32" t="s">
        <v>289</v>
      </c>
      <c r="B63" s="32" t="s">
        <v>419</v>
      </c>
      <c r="C63" s="33" t="s">
        <v>359</v>
      </c>
      <c r="D63" s="34">
        <v>239.39</v>
      </c>
      <c r="F63" s="37">
        <v>45719</v>
      </c>
    </row>
    <row r="64" spans="1:6">
      <c r="A64" s="32" t="s">
        <v>290</v>
      </c>
      <c r="B64" s="32" t="s">
        <v>420</v>
      </c>
      <c r="C64" s="33" t="s">
        <v>359</v>
      </c>
      <c r="D64" s="34">
        <v>287.08999999999997</v>
      </c>
      <c r="F64" s="37">
        <v>45720</v>
      </c>
    </row>
    <row r="65" spans="1:6">
      <c r="A65" s="32" t="s">
        <v>291</v>
      </c>
      <c r="B65" s="32" t="s">
        <v>421</v>
      </c>
      <c r="C65" s="33" t="s">
        <v>359</v>
      </c>
      <c r="D65" s="34">
        <v>293.19</v>
      </c>
      <c r="F65" s="37">
        <v>45721</v>
      </c>
    </row>
    <row r="66" spans="1:6">
      <c r="A66" s="32" t="s">
        <v>292</v>
      </c>
      <c r="B66" s="32" t="s">
        <v>422</v>
      </c>
      <c r="C66" s="33" t="s">
        <v>359</v>
      </c>
      <c r="D66" s="34">
        <v>342.9</v>
      </c>
      <c r="F66" s="37">
        <v>45722</v>
      </c>
    </row>
    <row r="67" spans="1:6">
      <c r="A67" s="32" t="s">
        <v>293</v>
      </c>
      <c r="B67" s="32" t="s">
        <v>423</v>
      </c>
      <c r="C67" s="33" t="s">
        <v>359</v>
      </c>
      <c r="D67" s="34">
        <v>383.19</v>
      </c>
      <c r="F67" s="37">
        <v>45723</v>
      </c>
    </row>
    <row r="68" spans="1:6">
      <c r="A68" s="32" t="s">
        <v>294</v>
      </c>
      <c r="B68" s="32" t="s">
        <v>424</v>
      </c>
      <c r="C68" s="33" t="s">
        <v>359</v>
      </c>
      <c r="D68" s="34">
        <v>459.78</v>
      </c>
      <c r="F68" s="37">
        <v>45724</v>
      </c>
    </row>
    <row r="69" spans="1:6">
      <c r="A69" s="32" t="s">
        <v>48</v>
      </c>
      <c r="B69" s="32" t="s">
        <v>425</v>
      </c>
      <c r="C69" s="33" t="s">
        <v>359</v>
      </c>
      <c r="D69" s="34">
        <v>108.93</v>
      </c>
      <c r="E69" s="38"/>
      <c r="F69" s="37">
        <v>45725</v>
      </c>
    </row>
    <row r="70" spans="1:6">
      <c r="A70" s="32" t="s">
        <v>49</v>
      </c>
      <c r="B70" s="32" t="s">
        <v>426</v>
      </c>
      <c r="C70" s="33" t="s">
        <v>359</v>
      </c>
      <c r="D70" s="34">
        <v>151.18</v>
      </c>
      <c r="E70" s="38"/>
      <c r="F70" s="37">
        <v>45726</v>
      </c>
    </row>
    <row r="71" spans="1:6">
      <c r="A71" s="32" t="s">
        <v>50</v>
      </c>
      <c r="B71" s="32" t="s">
        <v>427</v>
      </c>
      <c r="C71" s="33" t="s">
        <v>359</v>
      </c>
      <c r="D71" s="34">
        <v>161.12</v>
      </c>
      <c r="E71" s="38"/>
      <c r="F71" s="37">
        <v>45727</v>
      </c>
    </row>
    <row r="72" spans="1:6">
      <c r="A72" s="32" t="s">
        <v>51</v>
      </c>
      <c r="B72" s="32" t="s">
        <v>428</v>
      </c>
      <c r="C72" s="33" t="s">
        <v>359</v>
      </c>
      <c r="D72" s="34">
        <v>200.64</v>
      </c>
      <c r="E72" s="38"/>
      <c r="F72" s="37">
        <v>45728</v>
      </c>
    </row>
    <row r="73" spans="1:6">
      <c r="A73" s="32" t="s">
        <v>52</v>
      </c>
      <c r="B73" s="32" t="s">
        <v>429</v>
      </c>
      <c r="C73" s="33" t="s">
        <v>359</v>
      </c>
      <c r="D73" s="34">
        <v>185.58</v>
      </c>
      <c r="E73" s="38"/>
      <c r="F73" s="37">
        <v>45729</v>
      </c>
    </row>
    <row r="74" spans="1:6">
      <c r="A74" s="32" t="s">
        <v>53</v>
      </c>
      <c r="B74" s="32" t="s">
        <v>430</v>
      </c>
      <c r="C74" s="33" t="s">
        <v>359</v>
      </c>
      <c r="D74" s="34">
        <v>228.74</v>
      </c>
      <c r="E74" s="38"/>
      <c r="F74" s="37">
        <v>45730</v>
      </c>
    </row>
    <row r="75" spans="1:6">
      <c r="A75" s="32" t="s">
        <v>54</v>
      </c>
      <c r="B75" s="32" t="s">
        <v>431</v>
      </c>
      <c r="C75" s="33" t="s">
        <v>359</v>
      </c>
      <c r="D75" s="34">
        <v>218.06</v>
      </c>
      <c r="E75" s="38"/>
      <c r="F75" s="37">
        <v>45731</v>
      </c>
    </row>
    <row r="76" spans="1:6">
      <c r="A76" s="32" t="s">
        <v>55</v>
      </c>
      <c r="B76" s="32" t="s">
        <v>432</v>
      </c>
      <c r="C76" s="33" t="s">
        <v>359</v>
      </c>
      <c r="D76" s="34">
        <v>265.02</v>
      </c>
      <c r="E76" s="38"/>
      <c r="F76" s="37">
        <v>45732</v>
      </c>
    </row>
    <row r="77" spans="1:6">
      <c r="A77" s="32" t="s">
        <v>56</v>
      </c>
      <c r="B77" s="32" t="s">
        <v>433</v>
      </c>
      <c r="C77" s="33" t="s">
        <v>359</v>
      </c>
      <c r="D77" s="34">
        <v>234.1</v>
      </c>
      <c r="E77" s="38"/>
      <c r="F77" s="37">
        <v>45733</v>
      </c>
    </row>
    <row r="78" spans="1:6">
      <c r="A78" s="32" t="s">
        <v>57</v>
      </c>
      <c r="B78" s="32" t="s">
        <v>434</v>
      </c>
      <c r="C78" s="33" t="s">
        <v>359</v>
      </c>
      <c r="D78" s="34">
        <v>280.29000000000002</v>
      </c>
      <c r="E78" s="38"/>
      <c r="F78" s="37">
        <v>45734</v>
      </c>
    </row>
    <row r="79" spans="1:6">
      <c r="A79" s="32" t="s">
        <v>58</v>
      </c>
      <c r="B79" s="32" t="s">
        <v>435</v>
      </c>
      <c r="C79" s="33" t="s">
        <v>359</v>
      </c>
      <c r="D79" s="34">
        <v>287.64</v>
      </c>
      <c r="E79" s="38"/>
      <c r="F79" s="37">
        <v>45735</v>
      </c>
    </row>
    <row r="80" spans="1:6">
      <c r="A80" s="32" t="s">
        <v>59</v>
      </c>
      <c r="B80" s="32" t="s">
        <v>436</v>
      </c>
      <c r="C80" s="33" t="s">
        <v>359</v>
      </c>
      <c r="D80" s="34">
        <v>336.3</v>
      </c>
      <c r="E80" s="38"/>
      <c r="F80" s="37">
        <v>45736</v>
      </c>
    </row>
    <row r="81" spans="1:6">
      <c r="A81" s="32" t="s">
        <v>60</v>
      </c>
      <c r="B81" s="32" t="s">
        <v>437</v>
      </c>
      <c r="C81" s="33" t="s">
        <v>359</v>
      </c>
      <c r="D81" s="34">
        <v>102.88</v>
      </c>
      <c r="F81" s="37">
        <v>45737</v>
      </c>
    </row>
    <row r="82" spans="1:6">
      <c r="A82" s="32" t="s">
        <v>61</v>
      </c>
      <c r="B82" s="32" t="s">
        <v>438</v>
      </c>
      <c r="C82" s="33" t="s">
        <v>359</v>
      </c>
      <c r="D82" s="34">
        <v>161.28</v>
      </c>
      <c r="F82" s="37">
        <v>45738</v>
      </c>
    </row>
    <row r="83" spans="1:6">
      <c r="A83" s="32" t="s">
        <v>62</v>
      </c>
      <c r="B83" s="32" t="s">
        <v>439</v>
      </c>
      <c r="C83" s="33" t="s">
        <v>359</v>
      </c>
      <c r="D83" s="34">
        <v>120.25</v>
      </c>
      <c r="F83" s="37">
        <v>45739</v>
      </c>
    </row>
    <row r="84" spans="1:6">
      <c r="A84" s="32" t="s">
        <v>63</v>
      </c>
      <c r="B84" s="32" t="s">
        <v>440</v>
      </c>
      <c r="C84" s="33" t="s">
        <v>359</v>
      </c>
      <c r="D84" s="34">
        <v>179.83</v>
      </c>
      <c r="F84" s="37">
        <v>45740</v>
      </c>
    </row>
    <row r="85" spans="1:6">
      <c r="A85" s="32" t="s">
        <v>64</v>
      </c>
      <c r="B85" s="32" t="s">
        <v>441</v>
      </c>
      <c r="C85" s="33" t="s">
        <v>359</v>
      </c>
      <c r="D85" s="34">
        <v>160.31</v>
      </c>
      <c r="F85" s="37">
        <v>45741</v>
      </c>
    </row>
    <row r="86" spans="1:6">
      <c r="A86" s="32" t="s">
        <v>65</v>
      </c>
      <c r="B86" s="32" t="s">
        <v>442</v>
      </c>
      <c r="C86" s="33" t="s">
        <v>359</v>
      </c>
      <c r="D86" s="34">
        <v>215.75</v>
      </c>
      <c r="F86" s="37">
        <v>45742</v>
      </c>
    </row>
    <row r="87" spans="1:6">
      <c r="A87" s="32" t="s">
        <v>66</v>
      </c>
      <c r="B87" s="32" t="s">
        <v>443</v>
      </c>
      <c r="C87" s="33" t="s">
        <v>359</v>
      </c>
      <c r="D87" s="34">
        <v>181.42</v>
      </c>
      <c r="F87" s="37">
        <v>45743</v>
      </c>
    </row>
    <row r="88" spans="1:6">
      <c r="A88" s="32" t="s">
        <v>67</v>
      </c>
      <c r="B88" s="32" t="s">
        <v>444</v>
      </c>
      <c r="C88" s="33" t="s">
        <v>359</v>
      </c>
      <c r="D88" s="34">
        <v>235.05</v>
      </c>
      <c r="F88" s="37">
        <v>45744</v>
      </c>
    </row>
    <row r="89" spans="1:6">
      <c r="A89" s="32" t="s">
        <v>68</v>
      </c>
      <c r="B89" s="32" t="s">
        <v>445</v>
      </c>
      <c r="C89" s="33" t="s">
        <v>359</v>
      </c>
      <c r="D89" s="34">
        <v>195.63</v>
      </c>
      <c r="F89" s="37">
        <v>45745</v>
      </c>
    </row>
    <row r="90" spans="1:6">
      <c r="A90" s="32" t="s">
        <v>69</v>
      </c>
      <c r="B90" s="32" t="s">
        <v>446</v>
      </c>
      <c r="C90" s="33" t="s">
        <v>359</v>
      </c>
      <c r="D90" s="34">
        <v>251.54</v>
      </c>
      <c r="F90" s="37">
        <v>45746</v>
      </c>
    </row>
    <row r="91" spans="1:6">
      <c r="A91" s="32" t="s">
        <v>70</v>
      </c>
      <c r="B91" s="32" t="s">
        <v>447</v>
      </c>
      <c r="C91" s="33" t="s">
        <v>359</v>
      </c>
      <c r="D91" s="34">
        <v>227.82</v>
      </c>
      <c r="F91" s="37">
        <v>45747</v>
      </c>
    </row>
    <row r="92" spans="1:6">
      <c r="A92" s="32" t="s">
        <v>71</v>
      </c>
      <c r="B92" s="32" t="s">
        <v>448</v>
      </c>
      <c r="C92" s="33" t="s">
        <v>359</v>
      </c>
      <c r="D92" s="34">
        <v>278.05</v>
      </c>
      <c r="F92" s="37">
        <v>45748</v>
      </c>
    </row>
    <row r="93" spans="1:6">
      <c r="A93" s="32" t="s">
        <v>72</v>
      </c>
      <c r="B93" s="32" t="s">
        <v>449</v>
      </c>
      <c r="C93" s="33" t="s">
        <v>359</v>
      </c>
      <c r="D93" s="34">
        <v>237.32</v>
      </c>
      <c r="F93" s="37">
        <v>45749</v>
      </c>
    </row>
    <row r="94" spans="1:6">
      <c r="A94" s="32" t="s">
        <v>73</v>
      </c>
      <c r="B94" s="32" t="s">
        <v>450</v>
      </c>
      <c r="C94" s="33" t="s">
        <v>359</v>
      </c>
      <c r="D94" s="34">
        <v>310.66000000000003</v>
      </c>
      <c r="F94" s="37">
        <v>45750</v>
      </c>
    </row>
    <row r="95" spans="1:6">
      <c r="A95" s="32" t="s">
        <v>74</v>
      </c>
      <c r="B95" s="32" t="s">
        <v>451</v>
      </c>
      <c r="C95" s="33" t="s">
        <v>359</v>
      </c>
      <c r="D95" s="34">
        <v>290.08</v>
      </c>
      <c r="F95" s="37">
        <v>45751</v>
      </c>
    </row>
    <row r="96" spans="1:6">
      <c r="A96" s="32" t="s">
        <v>75</v>
      </c>
      <c r="B96" s="32" t="s">
        <v>452</v>
      </c>
      <c r="C96" s="33" t="s">
        <v>359</v>
      </c>
      <c r="D96" s="34">
        <v>360.04</v>
      </c>
      <c r="F96" s="37">
        <v>45752</v>
      </c>
    </row>
    <row r="97" spans="1:6">
      <c r="A97" s="32" t="s">
        <v>76</v>
      </c>
      <c r="B97" s="32" t="s">
        <v>453</v>
      </c>
      <c r="C97" s="33" t="s">
        <v>359</v>
      </c>
      <c r="D97" s="34">
        <v>207.01</v>
      </c>
      <c r="F97" s="37">
        <v>45753</v>
      </c>
    </row>
    <row r="98" spans="1:6">
      <c r="A98" s="32" t="s">
        <v>77</v>
      </c>
      <c r="B98" s="32" t="s">
        <v>454</v>
      </c>
      <c r="C98" s="33" t="s">
        <v>359</v>
      </c>
      <c r="D98" s="34">
        <v>278.98</v>
      </c>
      <c r="F98" s="37">
        <v>45754</v>
      </c>
    </row>
    <row r="99" spans="1:6">
      <c r="A99" s="32" t="s">
        <v>78</v>
      </c>
      <c r="B99" s="32" t="s">
        <v>455</v>
      </c>
      <c r="C99" s="33" t="s">
        <v>359</v>
      </c>
      <c r="D99" s="34">
        <v>250.48</v>
      </c>
      <c r="F99" s="37">
        <v>45755</v>
      </c>
    </row>
    <row r="100" spans="1:6">
      <c r="A100" s="32" t="s">
        <v>79</v>
      </c>
      <c r="B100" s="32" t="s">
        <v>456</v>
      </c>
      <c r="C100" s="33" t="s">
        <v>359</v>
      </c>
      <c r="D100" s="34">
        <v>321.95</v>
      </c>
      <c r="F100" s="37">
        <v>45756</v>
      </c>
    </row>
    <row r="101" spans="1:6">
      <c r="A101" s="32" t="s">
        <v>80</v>
      </c>
      <c r="B101" s="32" t="s">
        <v>457</v>
      </c>
      <c r="C101" s="33" t="s">
        <v>359</v>
      </c>
      <c r="D101" s="34">
        <v>272.2</v>
      </c>
      <c r="F101" s="37">
        <v>45757</v>
      </c>
    </row>
    <row r="102" spans="1:6">
      <c r="A102" s="32" t="s">
        <v>81</v>
      </c>
      <c r="B102" s="32" t="s">
        <v>458</v>
      </c>
      <c r="C102" s="33" t="s">
        <v>359</v>
      </c>
      <c r="D102" s="34">
        <v>358.69</v>
      </c>
      <c r="F102" s="37">
        <v>45758</v>
      </c>
    </row>
    <row r="103" spans="1:6">
      <c r="A103" s="32" t="s">
        <v>82</v>
      </c>
      <c r="B103" s="32" t="s">
        <v>459</v>
      </c>
      <c r="C103" s="33" t="s">
        <v>359</v>
      </c>
      <c r="D103" s="34">
        <v>376.77</v>
      </c>
      <c r="F103" s="37">
        <v>45759</v>
      </c>
    </row>
    <row r="104" spans="1:6">
      <c r="A104" s="32" t="s">
        <v>83</v>
      </c>
      <c r="B104" s="32" t="s">
        <v>460</v>
      </c>
      <c r="C104" s="33" t="s">
        <v>359</v>
      </c>
      <c r="D104" s="34">
        <v>479.55</v>
      </c>
      <c r="F104" s="37">
        <v>45760</v>
      </c>
    </row>
    <row r="105" spans="1:6">
      <c r="A105" s="32" t="s">
        <v>84</v>
      </c>
      <c r="B105" s="32" t="s">
        <v>461</v>
      </c>
      <c r="C105" s="33" t="s">
        <v>359</v>
      </c>
      <c r="D105" s="34">
        <v>281.08</v>
      </c>
      <c r="F105" s="37">
        <v>45761</v>
      </c>
    </row>
    <row r="106" spans="1:6">
      <c r="A106" s="32" t="s">
        <v>85</v>
      </c>
      <c r="B106" s="32" t="s">
        <v>462</v>
      </c>
      <c r="C106" s="33" t="s">
        <v>359</v>
      </c>
      <c r="D106" s="34">
        <v>381.95</v>
      </c>
      <c r="F106" s="37">
        <v>45762</v>
      </c>
    </row>
    <row r="107" spans="1:6">
      <c r="A107" s="32" t="s">
        <v>86</v>
      </c>
      <c r="B107" s="32" t="s">
        <v>463</v>
      </c>
      <c r="C107" s="33" t="s">
        <v>359</v>
      </c>
      <c r="D107" s="34">
        <v>341.65</v>
      </c>
      <c r="F107" s="37">
        <v>45763</v>
      </c>
    </row>
    <row r="108" spans="1:6">
      <c r="A108" s="32" t="s">
        <v>87</v>
      </c>
      <c r="B108" s="32" t="s">
        <v>464</v>
      </c>
      <c r="C108" s="33" t="s">
        <v>359</v>
      </c>
      <c r="D108" s="34">
        <v>440.59</v>
      </c>
      <c r="F108" s="37">
        <v>45764</v>
      </c>
    </row>
    <row r="109" spans="1:6">
      <c r="A109" s="32" t="s">
        <v>88</v>
      </c>
      <c r="B109" s="32" t="s">
        <v>465</v>
      </c>
      <c r="C109" s="33" t="s">
        <v>359</v>
      </c>
      <c r="D109" s="34">
        <v>275.7</v>
      </c>
      <c r="F109" s="37">
        <v>45765</v>
      </c>
    </row>
    <row r="110" spans="1:6">
      <c r="A110" s="32" t="s">
        <v>89</v>
      </c>
      <c r="B110" s="32" t="s">
        <v>466</v>
      </c>
      <c r="C110" s="33" t="s">
        <v>359</v>
      </c>
      <c r="D110" s="34">
        <v>331.6</v>
      </c>
      <c r="F110" s="37">
        <v>45766</v>
      </c>
    </row>
    <row r="111" spans="1:6">
      <c r="A111" s="32" t="s">
        <v>90</v>
      </c>
      <c r="B111" s="32" t="s">
        <v>467</v>
      </c>
      <c r="C111" s="33" t="s">
        <v>359</v>
      </c>
      <c r="D111" s="34">
        <v>432.98</v>
      </c>
      <c r="F111" s="37">
        <v>45767</v>
      </c>
    </row>
    <row r="112" spans="1:6">
      <c r="A112" s="32" t="s">
        <v>91</v>
      </c>
      <c r="B112" s="32" t="s">
        <v>468</v>
      </c>
      <c r="C112" s="33" t="s">
        <v>359</v>
      </c>
      <c r="D112" s="34">
        <v>498.8</v>
      </c>
      <c r="F112" s="37">
        <v>45768</v>
      </c>
    </row>
    <row r="113" spans="1:6">
      <c r="A113" s="32" t="s">
        <v>92</v>
      </c>
      <c r="B113" s="32" t="s">
        <v>469</v>
      </c>
      <c r="C113" s="33" t="s">
        <v>359</v>
      </c>
      <c r="D113" s="34">
        <v>475.95</v>
      </c>
      <c r="F113" s="37">
        <v>45769</v>
      </c>
    </row>
    <row r="114" spans="1:6">
      <c r="A114" s="32" t="s">
        <v>93</v>
      </c>
      <c r="B114" s="32" t="s">
        <v>470</v>
      </c>
      <c r="C114" s="33" t="s">
        <v>359</v>
      </c>
      <c r="D114" s="34">
        <v>589.19000000000005</v>
      </c>
      <c r="F114" s="37">
        <v>45770</v>
      </c>
    </row>
    <row r="115" spans="1:6">
      <c r="A115" s="32" t="s">
        <v>94</v>
      </c>
      <c r="B115" s="32" t="s">
        <v>471</v>
      </c>
      <c r="C115" s="33" t="s">
        <v>359</v>
      </c>
      <c r="D115" s="34">
        <v>147.94999999999999</v>
      </c>
      <c r="F115" s="37">
        <v>45771</v>
      </c>
    </row>
    <row r="116" spans="1:6">
      <c r="A116" s="32" t="s">
        <v>95</v>
      </c>
      <c r="B116" s="32" t="s">
        <v>472</v>
      </c>
      <c r="C116" s="33" t="s">
        <v>359</v>
      </c>
      <c r="D116" s="34">
        <v>217.39</v>
      </c>
      <c r="F116" s="37">
        <v>45772</v>
      </c>
    </row>
    <row r="117" spans="1:6">
      <c r="A117" s="32" t="s">
        <v>96</v>
      </c>
      <c r="B117" s="32" t="s">
        <v>473</v>
      </c>
      <c r="C117" s="33" t="s">
        <v>359</v>
      </c>
      <c r="D117" s="34">
        <v>189.25</v>
      </c>
      <c r="F117" s="37">
        <v>45773</v>
      </c>
    </row>
    <row r="118" spans="1:6">
      <c r="A118" s="32" t="s">
        <v>97</v>
      </c>
      <c r="B118" s="32" t="s">
        <v>474</v>
      </c>
      <c r="C118" s="33" t="s">
        <v>359</v>
      </c>
      <c r="D118" s="34">
        <v>252.44</v>
      </c>
      <c r="F118" s="37">
        <v>45774</v>
      </c>
    </row>
    <row r="119" spans="1:6">
      <c r="A119" s="32" t="s">
        <v>98</v>
      </c>
      <c r="B119" s="32" t="s">
        <v>475</v>
      </c>
      <c r="C119" s="33" t="s">
        <v>359</v>
      </c>
      <c r="D119" s="34">
        <v>156.12</v>
      </c>
      <c r="F119" s="37">
        <v>45775</v>
      </c>
    </row>
    <row r="120" spans="1:6">
      <c r="A120" s="32" t="s">
        <v>99</v>
      </c>
      <c r="B120" s="32" t="s">
        <v>476</v>
      </c>
      <c r="C120" s="33" t="s">
        <v>359</v>
      </c>
      <c r="D120" s="34">
        <v>226.73</v>
      </c>
      <c r="F120" s="37">
        <v>45776</v>
      </c>
    </row>
    <row r="121" spans="1:6">
      <c r="A121" s="32" t="s">
        <v>100</v>
      </c>
      <c r="B121" s="32" t="s">
        <v>477</v>
      </c>
      <c r="C121" s="33" t="s">
        <v>359</v>
      </c>
      <c r="D121" s="34">
        <v>180.23</v>
      </c>
      <c r="F121" s="37">
        <v>45777</v>
      </c>
    </row>
    <row r="122" spans="1:6">
      <c r="A122" s="32" t="s">
        <v>101</v>
      </c>
      <c r="B122" s="32" t="s">
        <v>478</v>
      </c>
      <c r="C122" s="33" t="s">
        <v>359</v>
      </c>
      <c r="D122" s="34">
        <v>251.1</v>
      </c>
      <c r="F122" s="37">
        <v>45778</v>
      </c>
    </row>
    <row r="123" spans="1:6">
      <c r="A123" s="32" t="s">
        <v>102</v>
      </c>
      <c r="B123" s="32" t="s">
        <v>479</v>
      </c>
      <c r="C123" s="33" t="s">
        <v>359</v>
      </c>
      <c r="D123" s="34">
        <v>226.08</v>
      </c>
      <c r="F123" s="37">
        <v>45779</v>
      </c>
    </row>
    <row r="124" spans="1:6">
      <c r="A124" s="32" t="s">
        <v>103</v>
      </c>
      <c r="B124" s="32" t="s">
        <v>480</v>
      </c>
      <c r="C124" s="33" t="s">
        <v>359</v>
      </c>
      <c r="D124" s="34">
        <v>287.26</v>
      </c>
      <c r="F124" s="37">
        <v>45780</v>
      </c>
    </row>
    <row r="125" spans="1:6">
      <c r="A125" s="32" t="s">
        <v>104</v>
      </c>
      <c r="B125" s="32" t="s">
        <v>481</v>
      </c>
      <c r="C125" s="33" t="s">
        <v>359</v>
      </c>
      <c r="D125" s="34">
        <v>263.26</v>
      </c>
      <c r="F125" s="37">
        <v>45781</v>
      </c>
    </row>
    <row r="126" spans="1:6">
      <c r="A126" s="32" t="s">
        <v>105</v>
      </c>
      <c r="B126" s="32" t="s">
        <v>482</v>
      </c>
      <c r="C126" s="33" t="s">
        <v>359</v>
      </c>
      <c r="D126" s="34">
        <v>323.12</v>
      </c>
      <c r="F126" s="37">
        <v>45782</v>
      </c>
    </row>
    <row r="127" spans="1:6">
      <c r="A127" s="32" t="s">
        <v>106</v>
      </c>
      <c r="B127" s="32" t="s">
        <v>483</v>
      </c>
      <c r="C127" s="33" t="s">
        <v>359</v>
      </c>
      <c r="D127" s="34">
        <v>225.05</v>
      </c>
      <c r="F127" s="37">
        <v>45783</v>
      </c>
    </row>
    <row r="128" spans="1:6">
      <c r="A128" s="32" t="s">
        <v>107</v>
      </c>
      <c r="B128" s="32" t="s">
        <v>484</v>
      </c>
      <c r="C128" s="33" t="s">
        <v>359</v>
      </c>
      <c r="D128" s="34">
        <v>296.92</v>
      </c>
      <c r="F128" s="37">
        <v>45784</v>
      </c>
    </row>
    <row r="129" spans="1:6">
      <c r="A129" s="32" t="s">
        <v>108</v>
      </c>
      <c r="B129" s="32" t="s">
        <v>485</v>
      </c>
      <c r="C129" s="33" t="s">
        <v>359</v>
      </c>
      <c r="D129" s="34">
        <v>277.08</v>
      </c>
      <c r="F129" s="37">
        <v>45785</v>
      </c>
    </row>
    <row r="130" spans="1:6">
      <c r="A130" s="32" t="s">
        <v>109</v>
      </c>
      <c r="B130" s="32" t="s">
        <v>486</v>
      </c>
      <c r="C130" s="33" t="s">
        <v>359</v>
      </c>
      <c r="D130" s="34">
        <v>347.63</v>
      </c>
      <c r="F130" s="37">
        <v>45786</v>
      </c>
    </row>
    <row r="131" spans="1:6">
      <c r="A131" s="32" t="s">
        <v>110</v>
      </c>
      <c r="B131" s="32" t="s">
        <v>487</v>
      </c>
      <c r="C131" s="33" t="s">
        <v>359</v>
      </c>
      <c r="D131" s="34">
        <v>319.25</v>
      </c>
      <c r="F131" s="37">
        <v>45787</v>
      </c>
    </row>
    <row r="132" spans="1:6">
      <c r="A132" s="32" t="s">
        <v>111</v>
      </c>
      <c r="B132" s="32" t="s">
        <v>488</v>
      </c>
      <c r="C132" s="33" t="s">
        <v>359</v>
      </c>
      <c r="D132" s="34">
        <v>377.84</v>
      </c>
      <c r="F132" s="37">
        <v>45788</v>
      </c>
    </row>
    <row r="133" spans="1:6">
      <c r="A133" s="32" t="s">
        <v>112</v>
      </c>
      <c r="B133" s="32" t="s">
        <v>489</v>
      </c>
      <c r="C133" s="33" t="s">
        <v>359</v>
      </c>
      <c r="D133" s="34">
        <v>372.67</v>
      </c>
      <c r="F133" s="37">
        <v>45789</v>
      </c>
    </row>
    <row r="134" spans="1:6">
      <c r="A134" s="32" t="s">
        <v>113</v>
      </c>
      <c r="B134" s="32" t="s">
        <v>490</v>
      </c>
      <c r="C134" s="33" t="s">
        <v>359</v>
      </c>
      <c r="D134" s="34">
        <v>431.49</v>
      </c>
      <c r="F134" s="37">
        <v>45790</v>
      </c>
    </row>
    <row r="135" spans="1:6">
      <c r="A135" s="32" t="s">
        <v>114</v>
      </c>
      <c r="B135" s="32" t="s">
        <v>491</v>
      </c>
      <c r="C135" s="33" t="s">
        <v>359</v>
      </c>
      <c r="D135" s="34">
        <v>344.58</v>
      </c>
      <c r="F135" s="37">
        <v>45791</v>
      </c>
    </row>
    <row r="136" spans="1:6">
      <c r="A136" s="32" t="s">
        <v>115</v>
      </c>
      <c r="B136" s="32" t="s">
        <v>492</v>
      </c>
      <c r="C136" s="33" t="s">
        <v>359</v>
      </c>
      <c r="D136" s="34">
        <v>402.15</v>
      </c>
      <c r="F136" s="37">
        <v>45792</v>
      </c>
    </row>
    <row r="137" spans="1:6">
      <c r="A137" s="32" t="s">
        <v>116</v>
      </c>
      <c r="B137" s="32" t="s">
        <v>493</v>
      </c>
      <c r="C137" s="33" t="s">
        <v>359</v>
      </c>
      <c r="D137" s="34">
        <v>411.1</v>
      </c>
      <c r="F137" s="37">
        <v>45793</v>
      </c>
    </row>
    <row r="138" spans="1:6">
      <c r="A138" s="32" t="s">
        <v>117</v>
      </c>
      <c r="B138" s="32" t="s">
        <v>494</v>
      </c>
      <c r="C138" s="33" t="s">
        <v>359</v>
      </c>
      <c r="D138" s="34">
        <v>445.84</v>
      </c>
      <c r="F138" s="37">
        <v>45794</v>
      </c>
    </row>
    <row r="139" spans="1:6">
      <c r="A139" s="32" t="s">
        <v>118</v>
      </c>
      <c r="B139" s="32" t="s">
        <v>495</v>
      </c>
      <c r="C139" s="33" t="s">
        <v>359</v>
      </c>
      <c r="D139" s="34">
        <v>226.77</v>
      </c>
      <c r="F139" s="37">
        <v>45795</v>
      </c>
    </row>
    <row r="140" spans="1:6">
      <c r="A140" s="32" t="s">
        <v>119</v>
      </c>
      <c r="B140" s="32" t="s">
        <v>496</v>
      </c>
      <c r="C140" s="33" t="s">
        <v>359</v>
      </c>
      <c r="D140" s="34">
        <v>278.20999999999998</v>
      </c>
      <c r="F140" s="37">
        <v>45796</v>
      </c>
    </row>
    <row r="141" spans="1:6">
      <c r="A141" s="32" t="s">
        <v>120</v>
      </c>
      <c r="B141" s="32" t="s">
        <v>497</v>
      </c>
      <c r="C141" s="33" t="s">
        <v>359</v>
      </c>
      <c r="D141" s="34">
        <v>217.27</v>
      </c>
      <c r="F141" s="37">
        <v>45797</v>
      </c>
    </row>
    <row r="142" spans="1:6">
      <c r="A142" s="32" t="s">
        <v>121</v>
      </c>
      <c r="B142" s="32" t="s">
        <v>498</v>
      </c>
      <c r="C142" s="33" t="s">
        <v>359</v>
      </c>
      <c r="D142" s="34">
        <v>289.57</v>
      </c>
      <c r="F142" s="37">
        <v>45798</v>
      </c>
    </row>
    <row r="143" spans="1:6">
      <c r="A143" s="32" t="s">
        <v>122</v>
      </c>
      <c r="B143" s="32" t="s">
        <v>499</v>
      </c>
      <c r="C143" s="33" t="s">
        <v>359</v>
      </c>
      <c r="D143" s="34">
        <v>424.06</v>
      </c>
      <c r="F143" s="37">
        <v>45799</v>
      </c>
    </row>
    <row r="144" spans="1:6">
      <c r="A144" s="32" t="s">
        <v>123</v>
      </c>
      <c r="B144" s="32" t="s">
        <v>500</v>
      </c>
      <c r="C144" s="33" t="s">
        <v>359</v>
      </c>
      <c r="D144" s="34">
        <v>490.69</v>
      </c>
      <c r="F144" s="37">
        <v>45800</v>
      </c>
    </row>
    <row r="145" spans="1:6">
      <c r="A145" s="32" t="s">
        <v>124</v>
      </c>
      <c r="B145" s="32" t="s">
        <v>501</v>
      </c>
      <c r="C145" s="33" t="s">
        <v>359</v>
      </c>
      <c r="D145" s="34">
        <v>431.16</v>
      </c>
      <c r="F145" s="37">
        <v>45801</v>
      </c>
    </row>
    <row r="146" spans="1:6">
      <c r="A146" s="32" t="s">
        <v>125</v>
      </c>
      <c r="B146" s="32" t="s">
        <v>502</v>
      </c>
      <c r="C146" s="33" t="s">
        <v>359</v>
      </c>
      <c r="D146" s="34">
        <v>536.15</v>
      </c>
      <c r="F146" s="37">
        <v>45802</v>
      </c>
    </row>
    <row r="147" spans="1:6">
      <c r="A147" s="32" t="s">
        <v>126</v>
      </c>
      <c r="B147" s="32" t="s">
        <v>503</v>
      </c>
      <c r="C147" s="33" t="s">
        <v>359</v>
      </c>
      <c r="D147" s="34">
        <v>478.93</v>
      </c>
      <c r="F147" s="37">
        <v>45803</v>
      </c>
    </row>
    <row r="148" spans="1:6">
      <c r="A148" s="32" t="s">
        <v>127</v>
      </c>
      <c r="B148" s="32" t="s">
        <v>504</v>
      </c>
      <c r="C148" s="33" t="s">
        <v>359</v>
      </c>
      <c r="D148" s="34">
        <v>535.75</v>
      </c>
      <c r="F148" s="37">
        <v>45804</v>
      </c>
    </row>
    <row r="149" spans="1:6">
      <c r="A149" s="32" t="s">
        <v>128</v>
      </c>
      <c r="B149" s="32" t="s">
        <v>505</v>
      </c>
      <c r="C149" s="33" t="s">
        <v>359</v>
      </c>
      <c r="D149" s="34">
        <v>493.1</v>
      </c>
      <c r="F149" s="37">
        <v>45805</v>
      </c>
    </row>
    <row r="150" spans="1:6">
      <c r="A150" s="32" t="s">
        <v>129</v>
      </c>
      <c r="B150" s="32" t="s">
        <v>506</v>
      </c>
      <c r="C150" s="33" t="s">
        <v>359</v>
      </c>
      <c r="D150" s="34">
        <v>629.02</v>
      </c>
      <c r="F150" s="37">
        <v>45806</v>
      </c>
    </row>
    <row r="151" spans="1:6">
      <c r="A151" s="32" t="s">
        <v>130</v>
      </c>
      <c r="B151" s="32" t="s">
        <v>507</v>
      </c>
      <c r="C151" s="33" t="s">
        <v>359</v>
      </c>
      <c r="D151" s="34">
        <v>273.64</v>
      </c>
      <c r="F151" s="37">
        <v>45807</v>
      </c>
    </row>
    <row r="152" spans="1:6">
      <c r="A152" s="32" t="s">
        <v>131</v>
      </c>
      <c r="B152" s="32" t="s">
        <v>508</v>
      </c>
      <c r="C152" s="33" t="s">
        <v>359</v>
      </c>
      <c r="D152" s="34">
        <v>357.78</v>
      </c>
      <c r="F152" s="37">
        <v>45808</v>
      </c>
    </row>
    <row r="153" spans="1:6">
      <c r="A153" s="32" t="s">
        <v>132</v>
      </c>
      <c r="B153" s="32" t="s">
        <v>509</v>
      </c>
      <c r="C153" s="33" t="s">
        <v>359</v>
      </c>
      <c r="D153" s="34">
        <v>318.8</v>
      </c>
      <c r="F153" s="37">
        <v>45809</v>
      </c>
    </row>
    <row r="154" spans="1:6">
      <c r="A154" s="32" t="s">
        <v>133</v>
      </c>
      <c r="B154" s="32" t="s">
        <v>510</v>
      </c>
      <c r="C154" s="33" t="s">
        <v>359</v>
      </c>
      <c r="D154" s="34">
        <v>402.94</v>
      </c>
      <c r="F154" s="37">
        <v>45810</v>
      </c>
    </row>
    <row r="155" spans="1:6">
      <c r="A155" s="32" t="s">
        <v>134</v>
      </c>
      <c r="B155" s="32" t="s">
        <v>511</v>
      </c>
      <c r="C155" s="33" t="s">
        <v>359</v>
      </c>
      <c r="D155" s="34">
        <v>138.08000000000001</v>
      </c>
      <c r="F155" s="37">
        <v>45811</v>
      </c>
    </row>
    <row r="156" spans="1:6">
      <c r="A156" s="32" t="s">
        <v>135</v>
      </c>
      <c r="B156" s="32" t="s">
        <v>512</v>
      </c>
      <c r="C156" s="33" t="s">
        <v>359</v>
      </c>
      <c r="D156" s="34">
        <v>211.85</v>
      </c>
      <c r="F156" s="37">
        <v>45812</v>
      </c>
    </row>
    <row r="157" spans="1:6">
      <c r="A157" s="32" t="s">
        <v>136</v>
      </c>
      <c r="B157" s="32" t="s">
        <v>513</v>
      </c>
      <c r="C157" s="33" t="s">
        <v>359</v>
      </c>
      <c r="D157" s="34">
        <v>199.74</v>
      </c>
      <c r="F157" s="37">
        <v>45813</v>
      </c>
    </row>
    <row r="158" spans="1:6">
      <c r="A158" s="32" t="s">
        <v>137</v>
      </c>
      <c r="B158" s="32" t="s">
        <v>514</v>
      </c>
      <c r="C158" s="33" t="s">
        <v>359</v>
      </c>
      <c r="D158" s="34">
        <v>263.51</v>
      </c>
      <c r="F158" s="37">
        <v>45814</v>
      </c>
    </row>
    <row r="159" spans="1:6">
      <c r="A159" s="32" t="s">
        <v>138</v>
      </c>
      <c r="B159" s="32" t="s">
        <v>515</v>
      </c>
      <c r="C159" s="33" t="s">
        <v>359</v>
      </c>
      <c r="D159" s="34">
        <v>245.57</v>
      </c>
      <c r="F159" s="37">
        <v>45815</v>
      </c>
    </row>
    <row r="160" spans="1:6">
      <c r="A160" s="32" t="s">
        <v>139</v>
      </c>
      <c r="B160" s="32" t="s">
        <v>516</v>
      </c>
      <c r="C160" s="33" t="s">
        <v>359</v>
      </c>
      <c r="D160" s="34">
        <v>307.57</v>
      </c>
      <c r="F160" s="37">
        <v>45816</v>
      </c>
    </row>
    <row r="161" spans="1:6">
      <c r="A161" s="32" t="s">
        <v>140</v>
      </c>
      <c r="B161" s="32" t="s">
        <v>517</v>
      </c>
      <c r="C161" s="33" t="s">
        <v>359</v>
      </c>
      <c r="D161" s="34">
        <v>264.29000000000002</v>
      </c>
      <c r="F161" s="37">
        <v>45817</v>
      </c>
    </row>
    <row r="162" spans="1:6">
      <c r="A162" s="32" t="s">
        <v>141</v>
      </c>
      <c r="B162" s="32" t="s">
        <v>518</v>
      </c>
      <c r="C162" s="33" t="s">
        <v>359</v>
      </c>
      <c r="D162" s="34">
        <v>326.88</v>
      </c>
      <c r="F162" s="37">
        <v>45818</v>
      </c>
    </row>
    <row r="163" spans="1:6">
      <c r="A163" s="32" t="s">
        <v>142</v>
      </c>
      <c r="B163" s="32" t="s">
        <v>519</v>
      </c>
      <c r="C163" s="33" t="s">
        <v>359</v>
      </c>
      <c r="D163" s="34">
        <v>310.08</v>
      </c>
      <c r="F163" s="37">
        <v>45819</v>
      </c>
    </row>
    <row r="164" spans="1:6">
      <c r="A164" s="32" t="s">
        <v>143</v>
      </c>
      <c r="B164" s="32" t="s">
        <v>520</v>
      </c>
      <c r="C164" s="33" t="s">
        <v>359</v>
      </c>
      <c r="D164" s="34">
        <v>390.44</v>
      </c>
      <c r="F164" s="37">
        <v>45820</v>
      </c>
    </row>
    <row r="165" spans="1:6">
      <c r="A165" s="32" t="s">
        <v>144</v>
      </c>
      <c r="B165" s="32" t="s">
        <v>521</v>
      </c>
      <c r="C165" s="33" t="s">
        <v>359</v>
      </c>
      <c r="D165" s="34">
        <v>341.67</v>
      </c>
      <c r="F165" s="37">
        <v>45821</v>
      </c>
    </row>
    <row r="166" spans="1:6">
      <c r="A166" s="32" t="s">
        <v>145</v>
      </c>
      <c r="B166" s="32" t="s">
        <v>522</v>
      </c>
      <c r="C166" s="33" t="s">
        <v>359</v>
      </c>
      <c r="D166" s="34">
        <v>423.6</v>
      </c>
      <c r="F166" s="37">
        <v>45822</v>
      </c>
    </row>
    <row r="167" spans="1:6">
      <c r="A167" s="32" t="s">
        <v>146</v>
      </c>
      <c r="B167" s="32" t="s">
        <v>523</v>
      </c>
      <c r="C167" s="33" t="s">
        <v>359</v>
      </c>
      <c r="D167" s="34">
        <v>345.52</v>
      </c>
      <c r="F167" s="37">
        <v>45823</v>
      </c>
    </row>
    <row r="168" spans="1:6">
      <c r="A168" s="32" t="s">
        <v>147</v>
      </c>
      <c r="B168" s="32" t="s">
        <v>524</v>
      </c>
      <c r="C168" s="33" t="s">
        <v>359</v>
      </c>
      <c r="D168" s="34">
        <v>425.21</v>
      </c>
      <c r="F168" s="37">
        <v>45824</v>
      </c>
    </row>
    <row r="169" spans="1:6">
      <c r="A169" s="32" t="s">
        <v>148</v>
      </c>
      <c r="B169" s="32" t="s">
        <v>525</v>
      </c>
      <c r="C169" s="33" t="s">
        <v>359</v>
      </c>
      <c r="D169" s="34">
        <v>385.39</v>
      </c>
      <c r="F169" s="37">
        <v>45825</v>
      </c>
    </row>
    <row r="170" spans="1:6">
      <c r="A170" s="32" t="s">
        <v>149</v>
      </c>
      <c r="B170" s="32" t="s">
        <v>526</v>
      </c>
      <c r="C170" s="33" t="s">
        <v>359</v>
      </c>
      <c r="D170" s="34">
        <v>467.5</v>
      </c>
      <c r="F170" s="37">
        <v>45826</v>
      </c>
    </row>
    <row r="171" spans="1:6">
      <c r="A171" s="32" t="s">
        <v>231</v>
      </c>
      <c r="B171" s="32" t="s">
        <v>527</v>
      </c>
      <c r="C171" s="33" t="s">
        <v>359</v>
      </c>
      <c r="D171" s="34">
        <v>199.19</v>
      </c>
      <c r="F171" s="37">
        <v>45827</v>
      </c>
    </row>
    <row r="172" spans="1:6">
      <c r="A172" s="32" t="s">
        <v>295</v>
      </c>
      <c r="B172" s="32" t="s">
        <v>528</v>
      </c>
      <c r="C172" s="33" t="s">
        <v>359</v>
      </c>
      <c r="D172" s="34">
        <v>200.37</v>
      </c>
      <c r="F172" s="37">
        <v>45828</v>
      </c>
    </row>
    <row r="173" spans="1:6">
      <c r="A173" s="32" t="s">
        <v>232</v>
      </c>
      <c r="B173" s="32" t="s">
        <v>529</v>
      </c>
      <c r="C173" s="33" t="s">
        <v>359</v>
      </c>
      <c r="D173" s="34">
        <v>347.84</v>
      </c>
      <c r="F173" s="37">
        <v>45829</v>
      </c>
    </row>
    <row r="174" spans="1:6">
      <c r="A174" s="32" t="s">
        <v>296</v>
      </c>
      <c r="B174" s="32" t="s">
        <v>530</v>
      </c>
      <c r="C174" s="33" t="s">
        <v>359</v>
      </c>
      <c r="D174" s="34">
        <v>350.15</v>
      </c>
      <c r="F174" s="37">
        <v>45830</v>
      </c>
    </row>
    <row r="175" spans="1:6">
      <c r="A175" s="32" t="s">
        <v>233</v>
      </c>
      <c r="B175" s="32" t="s">
        <v>531</v>
      </c>
      <c r="C175" s="33" t="s">
        <v>359</v>
      </c>
      <c r="D175" s="34">
        <v>320.56</v>
      </c>
      <c r="F175" s="37">
        <v>45831</v>
      </c>
    </row>
    <row r="176" spans="1:6">
      <c r="A176" s="32" t="s">
        <v>297</v>
      </c>
      <c r="B176" s="32" t="s">
        <v>532</v>
      </c>
      <c r="C176" s="33" t="s">
        <v>359</v>
      </c>
      <c r="D176" s="34">
        <v>322.67</v>
      </c>
      <c r="F176" s="37">
        <v>45832</v>
      </c>
    </row>
    <row r="177" spans="1:6">
      <c r="A177" s="32" t="s">
        <v>234</v>
      </c>
      <c r="B177" s="32" t="s">
        <v>533</v>
      </c>
      <c r="C177" s="33" t="s">
        <v>359</v>
      </c>
      <c r="D177" s="34">
        <v>410.45</v>
      </c>
      <c r="F177" s="37">
        <v>45833</v>
      </c>
    </row>
    <row r="178" spans="1:6">
      <c r="A178" s="32" t="s">
        <v>298</v>
      </c>
      <c r="B178" s="32" t="s">
        <v>534</v>
      </c>
      <c r="C178" s="33" t="s">
        <v>359</v>
      </c>
      <c r="D178" s="34">
        <v>413.24</v>
      </c>
      <c r="F178" s="37">
        <v>45834</v>
      </c>
    </row>
    <row r="179" spans="1:6">
      <c r="A179" s="32" t="s">
        <v>235</v>
      </c>
      <c r="B179" s="32" t="s">
        <v>535</v>
      </c>
      <c r="C179" s="33" t="s">
        <v>359</v>
      </c>
      <c r="D179" s="34">
        <v>532.74</v>
      </c>
      <c r="F179" s="37">
        <v>45835</v>
      </c>
    </row>
    <row r="180" spans="1:6">
      <c r="A180" s="32" t="s">
        <v>299</v>
      </c>
      <c r="B180" s="32" t="s">
        <v>536</v>
      </c>
      <c r="C180" s="33" t="s">
        <v>359</v>
      </c>
      <c r="D180" s="34">
        <v>536.44000000000005</v>
      </c>
      <c r="F180" s="37">
        <v>45836</v>
      </c>
    </row>
    <row r="181" spans="1:6">
      <c r="A181" s="32" t="s">
        <v>300</v>
      </c>
      <c r="B181" s="32" t="s">
        <v>537</v>
      </c>
      <c r="C181" s="33" t="s">
        <v>359</v>
      </c>
      <c r="D181" s="34">
        <v>194.69</v>
      </c>
      <c r="F181" s="37">
        <v>45837</v>
      </c>
    </row>
    <row r="182" spans="1:6">
      <c r="A182" s="32" t="s">
        <v>301</v>
      </c>
      <c r="B182" s="32" t="s">
        <v>538</v>
      </c>
      <c r="C182" s="33" t="s">
        <v>359</v>
      </c>
      <c r="D182" s="34">
        <v>228.49</v>
      </c>
      <c r="F182" s="37">
        <v>45838</v>
      </c>
    </row>
    <row r="183" spans="1:6">
      <c r="A183" s="32" t="s">
        <v>302</v>
      </c>
      <c r="B183" s="32" t="s">
        <v>539</v>
      </c>
      <c r="C183" s="33" t="s">
        <v>359</v>
      </c>
      <c r="D183" s="34">
        <v>246.13</v>
      </c>
      <c r="F183" s="37">
        <v>45839</v>
      </c>
    </row>
    <row r="184" spans="1:6">
      <c r="A184" s="32" t="s">
        <v>303</v>
      </c>
      <c r="B184" s="32" t="s">
        <v>540</v>
      </c>
      <c r="C184" s="33" t="s">
        <v>359</v>
      </c>
      <c r="D184" s="34">
        <v>299.98</v>
      </c>
      <c r="F184" s="37">
        <v>45840</v>
      </c>
    </row>
    <row r="185" spans="1:6">
      <c r="A185" s="32" t="s">
        <v>304</v>
      </c>
      <c r="B185" s="32" t="s">
        <v>541</v>
      </c>
      <c r="C185" s="33" t="s">
        <v>359</v>
      </c>
      <c r="D185" s="34">
        <v>390.77</v>
      </c>
      <c r="F185" s="37">
        <v>45841</v>
      </c>
    </row>
    <row r="186" spans="1:6">
      <c r="A186" s="32" t="s">
        <v>236</v>
      </c>
      <c r="B186" s="32" t="s">
        <v>542</v>
      </c>
      <c r="C186" s="33" t="s">
        <v>359</v>
      </c>
      <c r="D186" s="34">
        <v>165.78</v>
      </c>
      <c r="F186" s="37">
        <v>45842</v>
      </c>
    </row>
    <row r="187" spans="1:6">
      <c r="A187" s="32" t="s">
        <v>237</v>
      </c>
      <c r="B187" s="32" t="s">
        <v>543</v>
      </c>
      <c r="C187" s="33" t="s">
        <v>359</v>
      </c>
      <c r="D187" s="34">
        <v>201</v>
      </c>
      <c r="F187" s="37">
        <v>45843</v>
      </c>
    </row>
    <row r="188" spans="1:6">
      <c r="A188" s="32" t="s">
        <v>238</v>
      </c>
      <c r="B188" s="32" t="s">
        <v>544</v>
      </c>
      <c r="C188" s="33" t="s">
        <v>359</v>
      </c>
      <c r="D188" s="34">
        <v>243.4</v>
      </c>
      <c r="F188" s="37">
        <v>45844</v>
      </c>
    </row>
    <row r="189" spans="1:6">
      <c r="A189" s="32" t="s">
        <v>239</v>
      </c>
      <c r="B189" s="32" t="s">
        <v>545</v>
      </c>
      <c r="C189" s="33" t="s">
        <v>359</v>
      </c>
      <c r="D189" s="34">
        <v>212.45</v>
      </c>
      <c r="F189" s="37">
        <v>45845</v>
      </c>
    </row>
    <row r="190" spans="1:6">
      <c r="A190" s="32" t="s">
        <v>240</v>
      </c>
      <c r="B190" s="32" t="s">
        <v>546</v>
      </c>
      <c r="C190" s="33" t="s">
        <v>359</v>
      </c>
      <c r="D190" s="34">
        <v>277.73</v>
      </c>
      <c r="F190" s="37">
        <v>45846</v>
      </c>
    </row>
    <row r="191" spans="1:6">
      <c r="A191" s="32" t="s">
        <v>241</v>
      </c>
      <c r="B191" s="32" t="s">
        <v>547</v>
      </c>
      <c r="C191" s="33" t="s">
        <v>359</v>
      </c>
      <c r="D191" s="34">
        <v>288.83999999999997</v>
      </c>
      <c r="F191" s="37">
        <v>45847</v>
      </c>
    </row>
    <row r="192" spans="1:6">
      <c r="A192" s="32" t="s">
        <v>242</v>
      </c>
      <c r="B192" s="32" t="s">
        <v>548</v>
      </c>
      <c r="C192" s="33" t="s">
        <v>359</v>
      </c>
      <c r="D192" s="34">
        <v>195.03</v>
      </c>
      <c r="F192" s="37">
        <v>45848</v>
      </c>
    </row>
    <row r="193" spans="1:6">
      <c r="A193" s="32" t="s">
        <v>243</v>
      </c>
      <c r="B193" s="32" t="s">
        <v>549</v>
      </c>
      <c r="C193" s="33" t="s">
        <v>550</v>
      </c>
      <c r="D193" s="34">
        <v>231.82</v>
      </c>
      <c r="F193" s="37">
        <v>45849</v>
      </c>
    </row>
    <row r="194" spans="1:6">
      <c r="A194" s="32" t="s">
        <v>244</v>
      </c>
      <c r="B194" s="32" t="s">
        <v>551</v>
      </c>
      <c r="C194" s="33" t="s">
        <v>359</v>
      </c>
      <c r="D194" s="34">
        <v>231.98</v>
      </c>
      <c r="F194" s="37">
        <v>45850</v>
      </c>
    </row>
    <row r="195" spans="1:6">
      <c r="A195" s="32" t="s">
        <v>245</v>
      </c>
      <c r="B195" s="32" t="s">
        <v>552</v>
      </c>
      <c r="C195" s="33" t="s">
        <v>359</v>
      </c>
      <c r="D195" s="34">
        <v>327.12</v>
      </c>
      <c r="F195" s="37">
        <v>45851</v>
      </c>
    </row>
    <row r="196" spans="1:6">
      <c r="A196" s="32" t="s">
        <v>246</v>
      </c>
      <c r="B196" s="32" t="s">
        <v>553</v>
      </c>
      <c r="C196" s="33" t="s">
        <v>359</v>
      </c>
      <c r="D196" s="34">
        <v>352.47</v>
      </c>
      <c r="F196" s="37">
        <v>45852</v>
      </c>
    </row>
    <row r="197" spans="1:6">
      <c r="A197" s="32" t="s">
        <v>247</v>
      </c>
      <c r="B197" s="32" t="s">
        <v>554</v>
      </c>
      <c r="C197" s="33" t="s">
        <v>359</v>
      </c>
      <c r="D197" s="34">
        <v>430.37</v>
      </c>
      <c r="F197" s="37">
        <v>45853</v>
      </c>
    </row>
    <row r="198" spans="1:6">
      <c r="A198" s="32" t="s">
        <v>248</v>
      </c>
      <c r="B198" s="32" t="s">
        <v>555</v>
      </c>
      <c r="C198" s="33" t="s">
        <v>359</v>
      </c>
      <c r="D198" s="34">
        <v>484.78</v>
      </c>
      <c r="F198" s="37">
        <v>45854</v>
      </c>
    </row>
    <row r="199" spans="1:6">
      <c r="A199" s="32" t="s">
        <v>249</v>
      </c>
      <c r="B199" s="32" t="s">
        <v>556</v>
      </c>
      <c r="C199" s="33" t="s">
        <v>359</v>
      </c>
      <c r="D199" s="34">
        <v>280.19</v>
      </c>
      <c r="F199" s="37">
        <v>45855</v>
      </c>
    </row>
    <row r="200" spans="1:6">
      <c r="A200" s="32" t="s">
        <v>250</v>
      </c>
      <c r="B200" s="32" t="s">
        <v>557</v>
      </c>
      <c r="C200" s="33" t="s">
        <v>359</v>
      </c>
      <c r="D200" s="34">
        <v>206.36</v>
      </c>
      <c r="F200" s="37">
        <v>45856</v>
      </c>
    </row>
    <row r="201" spans="1:6">
      <c r="A201" s="32" t="s">
        <v>251</v>
      </c>
      <c r="B201" s="32" t="s">
        <v>558</v>
      </c>
      <c r="C201" s="33" t="s">
        <v>359</v>
      </c>
      <c r="D201" s="34">
        <v>252.08</v>
      </c>
      <c r="F201" s="37">
        <v>45857</v>
      </c>
    </row>
    <row r="202" spans="1:6">
      <c r="A202" s="32" t="s">
        <v>252</v>
      </c>
      <c r="B202" s="32" t="s">
        <v>559</v>
      </c>
      <c r="C202" s="33" t="s">
        <v>359</v>
      </c>
      <c r="D202" s="34">
        <v>316.51</v>
      </c>
      <c r="F202" s="37">
        <v>45858</v>
      </c>
    </row>
    <row r="203" spans="1:6">
      <c r="A203" s="32" t="s">
        <v>253</v>
      </c>
      <c r="B203" s="32" t="s">
        <v>560</v>
      </c>
      <c r="C203" s="33" t="s">
        <v>359</v>
      </c>
      <c r="D203" s="34">
        <v>352.93</v>
      </c>
      <c r="F203" s="37">
        <v>45859</v>
      </c>
    </row>
    <row r="204" spans="1:6">
      <c r="A204" s="32" t="s">
        <v>254</v>
      </c>
      <c r="B204" s="32" t="s">
        <v>561</v>
      </c>
      <c r="C204" s="33" t="s">
        <v>359</v>
      </c>
      <c r="D204" s="34">
        <v>275.63</v>
      </c>
      <c r="F204" s="37">
        <v>45860</v>
      </c>
    </row>
    <row r="205" spans="1:6">
      <c r="A205" s="32" t="s">
        <v>255</v>
      </c>
      <c r="B205" s="32" t="s">
        <v>562</v>
      </c>
      <c r="C205" s="33" t="s">
        <v>359</v>
      </c>
      <c r="D205" s="34">
        <v>331.2</v>
      </c>
      <c r="F205" s="37">
        <v>45861</v>
      </c>
    </row>
    <row r="206" spans="1:6">
      <c r="A206" s="32" t="s">
        <v>256</v>
      </c>
      <c r="B206" s="32" t="s">
        <v>563</v>
      </c>
      <c r="C206" s="33" t="s">
        <v>359</v>
      </c>
      <c r="D206" s="34">
        <v>432.17</v>
      </c>
      <c r="F206" s="37">
        <v>45862</v>
      </c>
    </row>
    <row r="207" spans="1:6">
      <c r="A207" s="32" t="s">
        <v>257</v>
      </c>
      <c r="B207" s="32" t="s">
        <v>564</v>
      </c>
      <c r="C207" s="33" t="s">
        <v>359</v>
      </c>
      <c r="D207" s="34">
        <v>497.52</v>
      </c>
      <c r="F207" s="37">
        <v>45863</v>
      </c>
    </row>
    <row r="208" spans="1:6">
      <c r="A208" s="32" t="s">
        <v>258</v>
      </c>
      <c r="B208" s="32" t="s">
        <v>565</v>
      </c>
      <c r="C208" s="33" t="s">
        <v>359</v>
      </c>
      <c r="D208" s="34">
        <v>474.69</v>
      </c>
      <c r="F208" s="37">
        <v>45864</v>
      </c>
    </row>
    <row r="209" spans="1:6">
      <c r="A209" s="32" t="s">
        <v>259</v>
      </c>
      <c r="B209" s="32" t="s">
        <v>566</v>
      </c>
      <c r="C209" s="33" t="s">
        <v>359</v>
      </c>
      <c r="D209" s="34">
        <v>585.9</v>
      </c>
      <c r="F209" s="37">
        <v>45865</v>
      </c>
    </row>
    <row r="210" spans="1:6">
      <c r="A210" s="32" t="s">
        <v>150</v>
      </c>
      <c r="B210" s="32" t="s">
        <v>567</v>
      </c>
      <c r="C210" s="33" t="s">
        <v>359</v>
      </c>
      <c r="D210" s="34">
        <v>61.44</v>
      </c>
      <c r="F210" s="37">
        <v>45866</v>
      </c>
    </row>
    <row r="211" spans="1:6">
      <c r="A211" s="32" t="s">
        <v>151</v>
      </c>
      <c r="B211" s="32" t="s">
        <v>568</v>
      </c>
      <c r="C211" s="33" t="s">
        <v>359</v>
      </c>
      <c r="D211" s="34">
        <v>75.36</v>
      </c>
      <c r="F211" s="37">
        <v>45867</v>
      </c>
    </row>
    <row r="212" spans="1:6">
      <c r="A212" s="32" t="s">
        <v>152</v>
      </c>
      <c r="B212" s="32" t="s">
        <v>569</v>
      </c>
      <c r="C212" s="33" t="s">
        <v>359</v>
      </c>
      <c r="D212" s="34">
        <v>99.14</v>
      </c>
      <c r="F212" s="37">
        <v>45868</v>
      </c>
    </row>
    <row r="213" spans="1:6">
      <c r="A213" s="32" t="s">
        <v>153</v>
      </c>
      <c r="B213" s="32" t="s">
        <v>570</v>
      </c>
      <c r="C213" s="33" t="s">
        <v>359</v>
      </c>
      <c r="D213" s="34">
        <v>120.59</v>
      </c>
      <c r="F213" s="37">
        <v>45869</v>
      </c>
    </row>
    <row r="214" spans="1:6">
      <c r="A214" s="32" t="s">
        <v>154</v>
      </c>
      <c r="B214" s="32" t="s">
        <v>571</v>
      </c>
      <c r="C214" s="33" t="s">
        <v>359</v>
      </c>
      <c r="D214" s="34">
        <v>121.18</v>
      </c>
      <c r="F214" s="37">
        <v>45870</v>
      </c>
    </row>
    <row r="215" spans="1:6">
      <c r="A215" s="32" t="s">
        <v>155</v>
      </c>
      <c r="B215" s="32" t="s">
        <v>572</v>
      </c>
      <c r="C215" s="33" t="s">
        <v>359</v>
      </c>
      <c r="D215" s="34">
        <v>479.42</v>
      </c>
      <c r="F215" s="37">
        <v>45871</v>
      </c>
    </row>
    <row r="216" spans="1:6">
      <c r="A216" s="32" t="s">
        <v>305</v>
      </c>
      <c r="B216" s="32" t="s">
        <v>573</v>
      </c>
      <c r="C216" s="33" t="s">
        <v>359</v>
      </c>
      <c r="D216" s="34">
        <v>334.85</v>
      </c>
      <c r="F216" s="37">
        <v>45872</v>
      </c>
    </row>
    <row r="217" spans="1:6">
      <c r="A217" s="32" t="s">
        <v>306</v>
      </c>
      <c r="B217" s="32" t="s">
        <v>574</v>
      </c>
      <c r="C217" s="33" t="s">
        <v>359</v>
      </c>
      <c r="D217" s="34">
        <v>587.72</v>
      </c>
      <c r="F217" s="37">
        <v>45873</v>
      </c>
    </row>
    <row r="218" spans="1:6">
      <c r="A218" s="32" t="s">
        <v>307</v>
      </c>
      <c r="B218" s="32" t="s">
        <v>575</v>
      </c>
      <c r="C218" s="33" t="s">
        <v>359</v>
      </c>
      <c r="D218" s="34">
        <v>659.47</v>
      </c>
      <c r="F218" s="37">
        <v>45874</v>
      </c>
    </row>
    <row r="219" spans="1:6">
      <c r="A219" s="32" t="s">
        <v>156</v>
      </c>
      <c r="B219" s="32" t="s">
        <v>576</v>
      </c>
      <c r="C219" s="33" t="s">
        <v>359</v>
      </c>
      <c r="D219" s="34">
        <v>517.17999999999995</v>
      </c>
      <c r="F219" s="37">
        <v>45875</v>
      </c>
    </row>
    <row r="220" spans="1:6">
      <c r="A220" s="32" t="s">
        <v>157</v>
      </c>
      <c r="B220" s="32" t="s">
        <v>577</v>
      </c>
      <c r="C220" s="33" t="s">
        <v>359</v>
      </c>
      <c r="D220" s="34">
        <v>832.82</v>
      </c>
      <c r="F220" s="37">
        <v>45876</v>
      </c>
    </row>
    <row r="221" spans="1:6">
      <c r="A221" s="32" t="s">
        <v>158</v>
      </c>
      <c r="B221" s="32" t="s">
        <v>578</v>
      </c>
      <c r="C221" s="33" t="s">
        <v>359</v>
      </c>
      <c r="D221" s="34">
        <v>360.86</v>
      </c>
      <c r="F221" s="37">
        <v>45877</v>
      </c>
    </row>
    <row r="222" spans="1:6">
      <c r="A222" s="32" t="s">
        <v>159</v>
      </c>
      <c r="B222" s="32" t="s">
        <v>579</v>
      </c>
      <c r="C222" s="33" t="s">
        <v>359</v>
      </c>
      <c r="D222" s="34">
        <v>405.11</v>
      </c>
      <c r="F222" s="37">
        <v>45878</v>
      </c>
    </row>
    <row r="223" spans="1:6">
      <c r="A223" s="32" t="s">
        <v>160</v>
      </c>
      <c r="B223" s="32" t="s">
        <v>580</v>
      </c>
      <c r="C223" s="33" t="s">
        <v>550</v>
      </c>
      <c r="D223" s="34">
        <v>394.1</v>
      </c>
      <c r="F223" s="37">
        <v>45879</v>
      </c>
    </row>
    <row r="224" spans="1:6">
      <c r="A224" s="32" t="s">
        <v>161</v>
      </c>
      <c r="B224" s="32" t="s">
        <v>581</v>
      </c>
      <c r="C224" s="33" t="s">
        <v>359</v>
      </c>
      <c r="D224" s="34">
        <v>553.04999999999995</v>
      </c>
      <c r="F224" s="37">
        <v>45880</v>
      </c>
    </row>
    <row r="225" spans="1:6">
      <c r="A225" s="32" t="s">
        <v>162</v>
      </c>
      <c r="B225" s="32" t="s">
        <v>582</v>
      </c>
      <c r="C225" s="33" t="s">
        <v>359</v>
      </c>
      <c r="D225" s="34">
        <v>325.55</v>
      </c>
      <c r="F225" s="37">
        <v>45881</v>
      </c>
    </row>
    <row r="226" spans="1:6">
      <c r="A226" s="32" t="s">
        <v>308</v>
      </c>
      <c r="B226" s="32" t="s">
        <v>583</v>
      </c>
      <c r="C226" s="33" t="s">
        <v>359</v>
      </c>
      <c r="D226" s="34">
        <v>256.86</v>
      </c>
      <c r="F226" s="37">
        <v>45882</v>
      </c>
    </row>
    <row r="227" spans="1:6">
      <c r="A227" s="32" t="s">
        <v>584</v>
      </c>
      <c r="B227" s="32" t="s">
        <v>585</v>
      </c>
      <c r="C227" s="33" t="s">
        <v>359</v>
      </c>
      <c r="D227" s="34">
        <v>592.67999999999995</v>
      </c>
      <c r="F227" s="37">
        <v>45883</v>
      </c>
    </row>
    <row r="228" spans="1:6">
      <c r="A228" s="32" t="s">
        <v>586</v>
      </c>
      <c r="B228" s="32" t="s">
        <v>587</v>
      </c>
      <c r="C228" s="33" t="s">
        <v>359</v>
      </c>
      <c r="D228" s="34">
        <v>818.29</v>
      </c>
      <c r="F228" s="37">
        <v>45884</v>
      </c>
    </row>
    <row r="229" spans="1:6">
      <c r="A229" s="32" t="s">
        <v>588</v>
      </c>
      <c r="B229" s="32" t="s">
        <v>589</v>
      </c>
      <c r="C229" s="33" t="s">
        <v>359</v>
      </c>
      <c r="D229" s="34">
        <v>805.31</v>
      </c>
      <c r="F229" s="37">
        <v>45885</v>
      </c>
    </row>
    <row r="230" spans="1:6">
      <c r="A230" s="32" t="s">
        <v>163</v>
      </c>
      <c r="B230" s="32" t="s">
        <v>590</v>
      </c>
      <c r="C230" s="33" t="s">
        <v>359</v>
      </c>
      <c r="D230" s="34">
        <v>56.19</v>
      </c>
      <c r="F230" s="37">
        <v>45886</v>
      </c>
    </row>
    <row r="231" spans="1:6">
      <c r="A231" s="32" t="s">
        <v>164</v>
      </c>
      <c r="B231" s="32" t="s">
        <v>591</v>
      </c>
      <c r="C231" s="33" t="s">
        <v>359</v>
      </c>
      <c r="D231" s="34">
        <v>40.94</v>
      </c>
      <c r="F231" s="37">
        <v>45887</v>
      </c>
    </row>
    <row r="232" spans="1:6">
      <c r="A232" s="32" t="s">
        <v>592</v>
      </c>
      <c r="B232" s="35" t="s">
        <v>593</v>
      </c>
      <c r="C232" s="33" t="s">
        <v>359</v>
      </c>
      <c r="D232" s="34">
        <v>75.489999999999995</v>
      </c>
      <c r="F232" s="37">
        <v>45888</v>
      </c>
    </row>
    <row r="233" spans="1:6">
      <c r="A233" s="35" t="s">
        <v>594</v>
      </c>
      <c r="B233" s="35" t="s">
        <v>595</v>
      </c>
      <c r="C233" s="33" t="s">
        <v>359</v>
      </c>
      <c r="D233" s="34">
        <v>173.25</v>
      </c>
      <c r="F233" s="37">
        <v>45889</v>
      </c>
    </row>
    <row r="234" spans="1:6">
      <c r="A234" s="35" t="s">
        <v>596</v>
      </c>
      <c r="B234" s="35" t="s">
        <v>597</v>
      </c>
      <c r="C234" s="33" t="s">
        <v>359</v>
      </c>
      <c r="D234" s="34">
        <v>316.33999999999997</v>
      </c>
      <c r="F234" s="37">
        <v>45890</v>
      </c>
    </row>
    <row r="235" spans="1:6">
      <c r="A235" s="32" t="s">
        <v>165</v>
      </c>
      <c r="B235" s="32" t="s">
        <v>598</v>
      </c>
      <c r="C235" s="33" t="s">
        <v>359</v>
      </c>
      <c r="D235" s="34">
        <v>46.43</v>
      </c>
      <c r="F235" s="37">
        <v>45891</v>
      </c>
    </row>
    <row r="236" spans="1:6">
      <c r="A236" s="32" t="s">
        <v>166</v>
      </c>
      <c r="B236" s="32" t="s">
        <v>599</v>
      </c>
      <c r="C236" s="33" t="s">
        <v>359</v>
      </c>
      <c r="D236" s="34">
        <v>119.2</v>
      </c>
      <c r="F236" s="37">
        <v>45892</v>
      </c>
    </row>
    <row r="237" spans="1:6">
      <c r="A237" s="32" t="s">
        <v>167</v>
      </c>
      <c r="B237" s="32" t="s">
        <v>600</v>
      </c>
      <c r="C237" s="33" t="s">
        <v>359</v>
      </c>
      <c r="D237" s="34">
        <v>61.02</v>
      </c>
      <c r="F237" s="37">
        <v>45893</v>
      </c>
    </row>
    <row r="238" spans="1:6">
      <c r="A238" s="32" t="s">
        <v>168</v>
      </c>
      <c r="B238" s="32" t="s">
        <v>601</v>
      </c>
      <c r="C238" s="33" t="s">
        <v>359</v>
      </c>
      <c r="D238" s="34">
        <v>105.12</v>
      </c>
      <c r="F238" s="37">
        <v>45894</v>
      </c>
    </row>
    <row r="239" spans="1:6">
      <c r="A239" s="32" t="s">
        <v>169</v>
      </c>
      <c r="B239" s="32" t="s">
        <v>602</v>
      </c>
      <c r="C239" s="33" t="s">
        <v>359</v>
      </c>
      <c r="D239" s="34">
        <v>133.18</v>
      </c>
      <c r="F239" s="37">
        <v>45895</v>
      </c>
    </row>
    <row r="240" spans="1:6">
      <c r="A240" s="32" t="s">
        <v>170</v>
      </c>
      <c r="B240" s="32" t="s">
        <v>603</v>
      </c>
      <c r="C240" s="33" t="s">
        <v>359</v>
      </c>
      <c r="D240" s="34">
        <v>323.95999999999998</v>
      </c>
      <c r="F240" s="37">
        <v>45896</v>
      </c>
    </row>
    <row r="241" spans="1:6">
      <c r="A241" s="32" t="s">
        <v>309</v>
      </c>
      <c r="B241" s="32" t="s">
        <v>604</v>
      </c>
      <c r="C241" s="33" t="s">
        <v>359</v>
      </c>
      <c r="D241" s="34">
        <v>44.42</v>
      </c>
      <c r="F241" s="37">
        <v>45897</v>
      </c>
    </row>
    <row r="242" spans="1:6">
      <c r="A242" s="32" t="s">
        <v>310</v>
      </c>
      <c r="B242" s="32" t="s">
        <v>605</v>
      </c>
      <c r="C242" s="33" t="s">
        <v>359</v>
      </c>
      <c r="D242" s="34">
        <v>27.05</v>
      </c>
      <c r="F242" s="37">
        <v>45898</v>
      </c>
    </row>
    <row r="243" spans="1:6">
      <c r="A243" s="32" t="s">
        <v>171</v>
      </c>
      <c r="B243" s="32" t="s">
        <v>606</v>
      </c>
      <c r="C243" s="33" t="s">
        <v>359</v>
      </c>
      <c r="D243" s="34">
        <v>22.27</v>
      </c>
      <c r="F243" s="37">
        <v>45899</v>
      </c>
    </row>
    <row r="244" spans="1:6">
      <c r="A244" s="32" t="s">
        <v>172</v>
      </c>
      <c r="B244" s="32" t="s">
        <v>607</v>
      </c>
      <c r="C244" s="33" t="s">
        <v>359</v>
      </c>
      <c r="D244" s="34">
        <v>221.43</v>
      </c>
      <c r="F244" s="37">
        <v>45900</v>
      </c>
    </row>
    <row r="245" spans="1:6">
      <c r="A245" s="32" t="s">
        <v>173</v>
      </c>
      <c r="B245" s="32" t="s">
        <v>608</v>
      </c>
      <c r="C245" s="33" t="s">
        <v>609</v>
      </c>
      <c r="D245" s="34">
        <v>372.87</v>
      </c>
      <c r="F245" s="37">
        <v>45901</v>
      </c>
    </row>
    <row r="246" spans="1:6" ht="22.5">
      <c r="A246" s="32" t="s">
        <v>311</v>
      </c>
      <c r="B246" s="32" t="s">
        <v>610</v>
      </c>
      <c r="C246" s="33" t="s">
        <v>611</v>
      </c>
      <c r="D246" s="34">
        <v>29.01</v>
      </c>
      <c r="F246" s="37">
        <v>45902</v>
      </c>
    </row>
    <row r="247" spans="1:6" ht="22.5">
      <c r="A247" s="32" t="s">
        <v>312</v>
      </c>
      <c r="B247" s="32" t="s">
        <v>612</v>
      </c>
      <c r="C247" s="33" t="s">
        <v>611</v>
      </c>
      <c r="D247" s="34">
        <v>35.54</v>
      </c>
      <c r="F247" s="37">
        <v>45903</v>
      </c>
    </row>
    <row r="248" spans="1:6" ht="22.5">
      <c r="A248" s="32" t="s">
        <v>313</v>
      </c>
      <c r="B248" s="32" t="s">
        <v>613</v>
      </c>
      <c r="C248" s="33" t="s">
        <v>611</v>
      </c>
      <c r="D248" s="34">
        <v>53.21</v>
      </c>
      <c r="F248" s="37">
        <v>45904</v>
      </c>
    </row>
    <row r="249" spans="1:6" ht="22.5">
      <c r="A249" s="32" t="s">
        <v>314</v>
      </c>
      <c r="B249" s="32" t="s">
        <v>614</v>
      </c>
      <c r="C249" s="33" t="s">
        <v>611</v>
      </c>
      <c r="D249" s="34">
        <v>89.52</v>
      </c>
      <c r="F249" s="37">
        <v>45905</v>
      </c>
    </row>
    <row r="250" spans="1:6" ht="22.5">
      <c r="A250" s="32" t="s">
        <v>315</v>
      </c>
      <c r="B250" s="32" t="s">
        <v>615</v>
      </c>
      <c r="C250" s="33" t="s">
        <v>611</v>
      </c>
      <c r="D250" s="34">
        <v>51.23</v>
      </c>
      <c r="F250" s="37">
        <v>45906</v>
      </c>
    </row>
    <row r="251" spans="1:6" ht="22.5">
      <c r="A251" s="32" t="s">
        <v>316</v>
      </c>
      <c r="B251" s="32" t="s">
        <v>616</v>
      </c>
      <c r="C251" s="33" t="s">
        <v>611</v>
      </c>
      <c r="D251" s="34">
        <v>57.75</v>
      </c>
      <c r="F251" s="37">
        <v>45907</v>
      </c>
    </row>
    <row r="252" spans="1:6" ht="22.5">
      <c r="A252" s="32" t="s">
        <v>317</v>
      </c>
      <c r="B252" s="32" t="s">
        <v>617</v>
      </c>
      <c r="C252" s="33" t="s">
        <v>611</v>
      </c>
      <c r="D252" s="34">
        <v>111.74</v>
      </c>
      <c r="F252" s="37">
        <v>45908</v>
      </c>
    </row>
    <row r="253" spans="1:6" ht="22.5">
      <c r="A253" s="32" t="s">
        <v>318</v>
      </c>
      <c r="B253" s="32" t="s">
        <v>618</v>
      </c>
      <c r="C253" s="33" t="s">
        <v>611</v>
      </c>
      <c r="D253" s="34">
        <v>75.42</v>
      </c>
      <c r="F253" s="37">
        <v>45909</v>
      </c>
    </row>
    <row r="254" spans="1:6" ht="22.5">
      <c r="A254" s="32" t="s">
        <v>319</v>
      </c>
      <c r="B254" s="32" t="s">
        <v>619</v>
      </c>
      <c r="C254" s="33" t="s">
        <v>611</v>
      </c>
      <c r="D254" s="34">
        <v>51.23</v>
      </c>
      <c r="F254" s="37">
        <v>45910</v>
      </c>
    </row>
    <row r="255" spans="1:6" ht="22.5">
      <c r="A255" s="32" t="s">
        <v>320</v>
      </c>
      <c r="B255" s="32" t="s">
        <v>620</v>
      </c>
      <c r="C255" s="33" t="s">
        <v>611</v>
      </c>
      <c r="D255" s="34">
        <v>57.75</v>
      </c>
      <c r="F255" s="37">
        <v>45911</v>
      </c>
    </row>
    <row r="256" spans="1:6" ht="22.5">
      <c r="A256" s="32" t="s">
        <v>321</v>
      </c>
      <c r="B256" s="32" t="s">
        <v>621</v>
      </c>
      <c r="C256" s="33" t="s">
        <v>611</v>
      </c>
      <c r="D256" s="34">
        <v>75.42</v>
      </c>
      <c r="F256" s="37">
        <v>45912</v>
      </c>
    </row>
    <row r="257" spans="1:6" ht="22.5">
      <c r="A257" s="32" t="s">
        <v>322</v>
      </c>
      <c r="B257" s="32" t="s">
        <v>622</v>
      </c>
      <c r="C257" s="33" t="s">
        <v>611</v>
      </c>
      <c r="D257" s="34">
        <v>51.23</v>
      </c>
      <c r="F257" s="37">
        <v>45913</v>
      </c>
    </row>
    <row r="258" spans="1:6" ht="22.5">
      <c r="A258" s="32" t="s">
        <v>323</v>
      </c>
      <c r="B258" s="32" t="s">
        <v>623</v>
      </c>
      <c r="C258" s="33" t="s">
        <v>611</v>
      </c>
      <c r="D258" s="34">
        <v>57.75</v>
      </c>
      <c r="F258" s="37">
        <v>45914</v>
      </c>
    </row>
    <row r="259" spans="1:6" ht="22.5">
      <c r="A259" s="32" t="s">
        <v>324</v>
      </c>
      <c r="B259" s="32" t="s">
        <v>624</v>
      </c>
      <c r="C259" s="33" t="s">
        <v>611</v>
      </c>
      <c r="D259" s="34">
        <v>75.42</v>
      </c>
      <c r="F259" s="37">
        <v>45915</v>
      </c>
    </row>
    <row r="260" spans="1:6" ht="22.5">
      <c r="A260" s="32" t="s">
        <v>325</v>
      </c>
      <c r="B260" s="32" t="s">
        <v>625</v>
      </c>
      <c r="C260" s="33" t="s">
        <v>611</v>
      </c>
      <c r="D260" s="34">
        <v>51.23</v>
      </c>
      <c r="F260" s="37">
        <v>45916</v>
      </c>
    </row>
    <row r="261" spans="1:6" ht="22.5">
      <c r="A261" s="32" t="s">
        <v>326</v>
      </c>
      <c r="B261" s="32" t="s">
        <v>626</v>
      </c>
      <c r="C261" s="33" t="s">
        <v>611</v>
      </c>
      <c r="D261" s="34">
        <v>57.75</v>
      </c>
      <c r="F261" s="37">
        <v>45917</v>
      </c>
    </row>
    <row r="262" spans="1:6" ht="22.5">
      <c r="A262" s="32" t="s">
        <v>327</v>
      </c>
      <c r="B262" s="32" t="s">
        <v>627</v>
      </c>
      <c r="C262" s="33" t="s">
        <v>611</v>
      </c>
      <c r="D262" s="34">
        <v>75.42</v>
      </c>
      <c r="F262" s="37">
        <v>45918</v>
      </c>
    </row>
    <row r="263" spans="1:6">
      <c r="A263" s="32" t="s">
        <v>328</v>
      </c>
      <c r="B263" s="32" t="s">
        <v>628</v>
      </c>
      <c r="C263" s="33" t="s">
        <v>359</v>
      </c>
      <c r="D263" s="34">
        <v>9.86</v>
      </c>
      <c r="F263" s="37">
        <v>45919</v>
      </c>
    </row>
    <row r="264" spans="1:6" ht="22.5">
      <c r="A264" s="32" t="s">
        <v>174</v>
      </c>
      <c r="B264" s="32" t="s">
        <v>629</v>
      </c>
      <c r="C264" s="33" t="s">
        <v>630</v>
      </c>
      <c r="D264" s="34">
        <v>3.47</v>
      </c>
      <c r="F264" s="37">
        <v>45920</v>
      </c>
    </row>
    <row r="265" spans="1:6" ht="22.5">
      <c r="A265" s="32" t="s">
        <v>175</v>
      </c>
      <c r="B265" s="32" t="s">
        <v>631</v>
      </c>
      <c r="C265" s="33" t="s">
        <v>630</v>
      </c>
      <c r="D265" s="34">
        <v>6.6</v>
      </c>
      <c r="F265" s="37">
        <v>45921</v>
      </c>
    </row>
    <row r="266" spans="1:6" ht="22.5">
      <c r="A266" s="32" t="s">
        <v>260</v>
      </c>
      <c r="B266" s="32" t="s">
        <v>632</v>
      </c>
      <c r="C266" s="33" t="s">
        <v>630</v>
      </c>
      <c r="D266" s="34">
        <v>6.58</v>
      </c>
      <c r="F266" s="37">
        <v>45922</v>
      </c>
    </row>
    <row r="267" spans="1:6" ht="22.5">
      <c r="A267" s="32" t="s">
        <v>176</v>
      </c>
      <c r="B267" s="32" t="s">
        <v>633</v>
      </c>
      <c r="C267" s="33" t="s">
        <v>630</v>
      </c>
      <c r="D267" s="34">
        <v>7.07</v>
      </c>
      <c r="F267" s="37">
        <v>45923</v>
      </c>
    </row>
    <row r="268" spans="1:6" ht="22.5">
      <c r="A268" s="32" t="s">
        <v>177</v>
      </c>
      <c r="B268" s="32" t="s">
        <v>634</v>
      </c>
      <c r="C268" s="33" t="s">
        <v>630</v>
      </c>
      <c r="D268" s="34">
        <v>10.54</v>
      </c>
      <c r="F268" s="37">
        <v>45924</v>
      </c>
    </row>
    <row r="269" spans="1:6" ht="22.5">
      <c r="A269" s="32" t="s">
        <v>178</v>
      </c>
      <c r="B269" s="32" t="s">
        <v>635</v>
      </c>
      <c r="C269" s="33" t="s">
        <v>630</v>
      </c>
      <c r="D269" s="34">
        <v>11.3</v>
      </c>
      <c r="F269" s="37">
        <v>45925</v>
      </c>
    </row>
    <row r="270" spans="1:6" ht="22.5">
      <c r="A270" s="32" t="s">
        <v>179</v>
      </c>
      <c r="B270" s="32" t="s">
        <v>636</v>
      </c>
      <c r="C270" s="33" t="s">
        <v>630</v>
      </c>
      <c r="D270" s="34">
        <v>11.74</v>
      </c>
      <c r="F270" s="37">
        <v>45926</v>
      </c>
    </row>
    <row r="271" spans="1:6" ht="22.5">
      <c r="A271" s="32" t="s">
        <v>180</v>
      </c>
      <c r="B271" s="32" t="s">
        <v>637</v>
      </c>
      <c r="C271" s="33" t="s">
        <v>630</v>
      </c>
      <c r="D271" s="34">
        <v>9.8000000000000007</v>
      </c>
      <c r="F271" s="37">
        <v>45927</v>
      </c>
    </row>
    <row r="272" spans="1:6" ht="22.5">
      <c r="A272" s="32" t="s">
        <v>181</v>
      </c>
      <c r="B272" s="32" t="s">
        <v>638</v>
      </c>
      <c r="C272" s="33" t="s">
        <v>630</v>
      </c>
      <c r="D272" s="34">
        <v>14.43</v>
      </c>
      <c r="F272" s="37">
        <v>45928</v>
      </c>
    </row>
    <row r="273" spans="1:6" ht="22.5">
      <c r="A273" s="32" t="s">
        <v>182</v>
      </c>
      <c r="B273" s="32" t="s">
        <v>639</v>
      </c>
      <c r="C273" s="33" t="s">
        <v>630</v>
      </c>
      <c r="D273" s="34">
        <v>12.49</v>
      </c>
      <c r="F273" s="37">
        <v>45929</v>
      </c>
    </row>
    <row r="274" spans="1:6" ht="22.5">
      <c r="A274" s="32" t="s">
        <v>183</v>
      </c>
      <c r="B274" s="32" t="s">
        <v>640</v>
      </c>
      <c r="C274" s="33" t="s">
        <v>611</v>
      </c>
      <c r="D274" s="34">
        <v>50.82</v>
      </c>
      <c r="F274" s="37">
        <v>45930</v>
      </c>
    </row>
    <row r="275" spans="1:6" ht="22.5">
      <c r="A275" s="32" t="s">
        <v>184</v>
      </c>
      <c r="B275" s="32" t="s">
        <v>641</v>
      </c>
      <c r="C275" s="33" t="s">
        <v>611</v>
      </c>
      <c r="D275" s="34">
        <v>70.41</v>
      </c>
      <c r="F275" s="37">
        <v>45931</v>
      </c>
    </row>
    <row r="276" spans="1:6" ht="22.5">
      <c r="A276" s="32" t="s">
        <v>185</v>
      </c>
      <c r="B276" s="32" t="s">
        <v>642</v>
      </c>
      <c r="C276" s="33" t="s">
        <v>611</v>
      </c>
      <c r="D276" s="34">
        <v>73.02</v>
      </c>
      <c r="F276" s="37">
        <v>45932</v>
      </c>
    </row>
    <row r="277" spans="1:6" ht="22.5">
      <c r="A277" s="32" t="s">
        <v>329</v>
      </c>
      <c r="B277" s="32" t="s">
        <v>643</v>
      </c>
      <c r="C277" s="33" t="s">
        <v>611</v>
      </c>
      <c r="D277" s="34">
        <v>66.5</v>
      </c>
      <c r="F277" s="37">
        <v>45933</v>
      </c>
    </row>
    <row r="278" spans="1:6" ht="22.5">
      <c r="A278" s="32" t="s">
        <v>330</v>
      </c>
      <c r="B278" s="32" t="s">
        <v>644</v>
      </c>
      <c r="C278" s="33" t="s">
        <v>611</v>
      </c>
      <c r="D278" s="34">
        <v>75.89</v>
      </c>
      <c r="F278" s="37">
        <v>45934</v>
      </c>
    </row>
    <row r="279" spans="1:6" ht="22.5">
      <c r="A279" s="32" t="s">
        <v>331</v>
      </c>
      <c r="B279" s="32" t="s">
        <v>645</v>
      </c>
      <c r="C279" s="33" t="s">
        <v>611</v>
      </c>
      <c r="D279" s="34">
        <v>64.930000000000007</v>
      </c>
      <c r="F279" s="37">
        <v>45935</v>
      </c>
    </row>
    <row r="280" spans="1:6" ht="22.5">
      <c r="A280" s="32" t="s">
        <v>332</v>
      </c>
      <c r="B280" s="32" t="s">
        <v>646</v>
      </c>
      <c r="C280" s="33" t="s">
        <v>611</v>
      </c>
      <c r="D280" s="34">
        <v>82.21</v>
      </c>
      <c r="F280" s="37">
        <v>45936</v>
      </c>
    </row>
    <row r="281" spans="1:6" ht="22.5">
      <c r="A281" s="32" t="s">
        <v>333</v>
      </c>
      <c r="B281" s="32" t="s">
        <v>647</v>
      </c>
      <c r="C281" s="33" t="s">
        <v>611</v>
      </c>
      <c r="D281" s="34">
        <v>105.59</v>
      </c>
      <c r="F281" s="37">
        <v>45937</v>
      </c>
    </row>
    <row r="282" spans="1:6" ht="22.5">
      <c r="A282" s="32" t="s">
        <v>186</v>
      </c>
      <c r="B282" s="32" t="s">
        <v>648</v>
      </c>
      <c r="C282" s="33" t="s">
        <v>611</v>
      </c>
      <c r="D282" s="34">
        <v>48.27</v>
      </c>
      <c r="F282" s="37">
        <v>45938</v>
      </c>
    </row>
    <row r="283" spans="1:6" ht="22.5">
      <c r="A283" s="32" t="s">
        <v>187</v>
      </c>
      <c r="B283" s="32" t="s">
        <v>649</v>
      </c>
      <c r="C283" s="33" t="s">
        <v>611</v>
      </c>
      <c r="D283" s="34">
        <v>68.02</v>
      </c>
      <c r="F283" s="37">
        <v>45939</v>
      </c>
    </row>
    <row r="284" spans="1:6" ht="22.5">
      <c r="A284" s="32" t="s">
        <v>188</v>
      </c>
      <c r="B284" s="32" t="s">
        <v>650</v>
      </c>
      <c r="C284" s="33" t="s">
        <v>611</v>
      </c>
      <c r="D284" s="34">
        <v>116.1</v>
      </c>
      <c r="F284" s="37">
        <v>45940</v>
      </c>
    </row>
    <row r="285" spans="1:6" ht="22.5">
      <c r="A285" s="32" t="s">
        <v>334</v>
      </c>
      <c r="B285" s="32" t="s">
        <v>651</v>
      </c>
      <c r="C285" s="33" t="s">
        <v>611</v>
      </c>
      <c r="D285" s="34">
        <v>90.43</v>
      </c>
      <c r="F285" s="37">
        <v>45941</v>
      </c>
    </row>
    <row r="286" spans="1:6" ht="22.5">
      <c r="A286" s="32" t="s">
        <v>335</v>
      </c>
      <c r="B286" s="32" t="s">
        <v>652</v>
      </c>
      <c r="C286" s="33" t="s">
        <v>611</v>
      </c>
      <c r="D286" s="34">
        <v>111.37</v>
      </c>
      <c r="F286" s="37">
        <v>45942</v>
      </c>
    </row>
    <row r="287" spans="1:6" ht="22.5">
      <c r="A287" s="32" t="s">
        <v>336</v>
      </c>
      <c r="B287" s="32" t="s">
        <v>653</v>
      </c>
      <c r="C287" s="33" t="s">
        <v>611</v>
      </c>
      <c r="D287" s="34">
        <v>165.97</v>
      </c>
      <c r="F287" s="37">
        <v>45943</v>
      </c>
    </row>
    <row r="288" spans="1:6" ht="22.5">
      <c r="A288" s="32" t="s">
        <v>337</v>
      </c>
      <c r="B288" s="32" t="s">
        <v>654</v>
      </c>
      <c r="C288" s="33" t="s">
        <v>611</v>
      </c>
      <c r="D288" s="34">
        <v>165.97</v>
      </c>
      <c r="F288" s="37">
        <v>45944</v>
      </c>
    </row>
    <row r="289" spans="1:6" ht="22.5">
      <c r="A289" s="32" t="s">
        <v>189</v>
      </c>
      <c r="B289" s="32" t="s">
        <v>655</v>
      </c>
      <c r="C289" s="33" t="s">
        <v>611</v>
      </c>
      <c r="D289" s="34">
        <v>69.010000000000005</v>
      </c>
      <c r="F289" s="37">
        <v>45945</v>
      </c>
    </row>
    <row r="290" spans="1:6" ht="22.5">
      <c r="A290" s="32" t="s">
        <v>190</v>
      </c>
      <c r="B290" s="32" t="s">
        <v>656</v>
      </c>
      <c r="C290" s="33" t="s">
        <v>611</v>
      </c>
      <c r="D290" s="34">
        <v>80.900000000000006</v>
      </c>
      <c r="F290" s="37">
        <v>45946</v>
      </c>
    </row>
    <row r="291" spans="1:6" ht="22.5">
      <c r="A291" s="32" t="s">
        <v>191</v>
      </c>
      <c r="B291" s="32" t="s">
        <v>657</v>
      </c>
      <c r="C291" s="33" t="s">
        <v>611</v>
      </c>
      <c r="D291" s="34">
        <v>88.68</v>
      </c>
      <c r="F291" s="37">
        <v>45947</v>
      </c>
    </row>
    <row r="292" spans="1:6" ht="22.5">
      <c r="A292" s="32" t="s">
        <v>338</v>
      </c>
      <c r="B292" s="32" t="s">
        <v>658</v>
      </c>
      <c r="C292" s="33" t="s">
        <v>611</v>
      </c>
      <c r="D292" s="34">
        <v>98.71</v>
      </c>
      <c r="F292" s="37">
        <v>45948</v>
      </c>
    </row>
    <row r="293" spans="1:6" ht="22.5">
      <c r="A293" s="32" t="s">
        <v>339</v>
      </c>
      <c r="B293" s="32" t="s">
        <v>659</v>
      </c>
      <c r="C293" s="33" t="s">
        <v>611</v>
      </c>
      <c r="D293" s="34">
        <v>114.34</v>
      </c>
      <c r="F293" s="37">
        <v>45949</v>
      </c>
    </row>
    <row r="294" spans="1:6" ht="22.5">
      <c r="A294" s="32" t="s">
        <v>340</v>
      </c>
      <c r="B294" s="32" t="s">
        <v>660</v>
      </c>
      <c r="C294" s="33" t="s">
        <v>611</v>
      </c>
      <c r="D294" s="34">
        <v>137.62</v>
      </c>
      <c r="F294" s="37">
        <v>45950</v>
      </c>
    </row>
    <row r="295" spans="1:6" ht="22.5">
      <c r="A295" s="32" t="s">
        <v>192</v>
      </c>
      <c r="B295" s="32" t="s">
        <v>661</v>
      </c>
      <c r="C295" s="33" t="s">
        <v>611</v>
      </c>
      <c r="D295" s="34">
        <v>69.09</v>
      </c>
      <c r="F295" s="37">
        <v>45951</v>
      </c>
    </row>
    <row r="296" spans="1:6" ht="22.5">
      <c r="A296" s="32" t="s">
        <v>193</v>
      </c>
      <c r="B296" s="32" t="s">
        <v>662</v>
      </c>
      <c r="C296" s="33" t="s">
        <v>611</v>
      </c>
      <c r="D296" s="34">
        <v>83.17</v>
      </c>
      <c r="F296" s="37">
        <v>45952</v>
      </c>
    </row>
    <row r="297" spans="1:6" ht="22.5">
      <c r="A297" s="32" t="s">
        <v>194</v>
      </c>
      <c r="B297" s="32" t="s">
        <v>663</v>
      </c>
      <c r="C297" s="33" t="s">
        <v>611</v>
      </c>
      <c r="D297" s="34">
        <v>99.14</v>
      </c>
      <c r="F297" s="37">
        <v>45953</v>
      </c>
    </row>
    <row r="298" spans="1:6" ht="22.5">
      <c r="A298" s="32" t="s">
        <v>341</v>
      </c>
      <c r="B298" s="32" t="s">
        <v>664</v>
      </c>
      <c r="C298" s="33" t="s">
        <v>611</v>
      </c>
      <c r="D298" s="34">
        <v>105.75</v>
      </c>
      <c r="F298" s="37">
        <v>45954</v>
      </c>
    </row>
    <row r="299" spans="1:6" ht="22.5">
      <c r="A299" s="32" t="s">
        <v>342</v>
      </c>
      <c r="B299" s="32" t="s">
        <v>665</v>
      </c>
      <c r="C299" s="33" t="s">
        <v>611</v>
      </c>
      <c r="D299" s="34">
        <v>127.6</v>
      </c>
      <c r="F299" s="37">
        <v>45955</v>
      </c>
    </row>
    <row r="300" spans="1:6" ht="22.5">
      <c r="A300" s="32" t="s">
        <v>343</v>
      </c>
      <c r="B300" s="32" t="s">
        <v>666</v>
      </c>
      <c r="C300" s="33" t="s">
        <v>611</v>
      </c>
      <c r="D300" s="34">
        <v>155.58000000000001</v>
      </c>
      <c r="F300" s="37">
        <v>45956</v>
      </c>
    </row>
    <row r="301" spans="1:6" ht="22.5">
      <c r="A301" s="32" t="s">
        <v>195</v>
      </c>
      <c r="B301" s="32" t="s">
        <v>667</v>
      </c>
      <c r="C301" s="33" t="s">
        <v>611</v>
      </c>
      <c r="D301" s="34">
        <v>67.36</v>
      </c>
      <c r="F301" s="37">
        <v>45957</v>
      </c>
    </row>
    <row r="302" spans="1:6" ht="22.5">
      <c r="A302" s="32" t="s">
        <v>196</v>
      </c>
      <c r="B302" s="32" t="s">
        <v>668</v>
      </c>
      <c r="C302" s="33" t="s">
        <v>611</v>
      </c>
      <c r="D302" s="34">
        <v>72.8</v>
      </c>
      <c r="F302" s="37">
        <v>45958</v>
      </c>
    </row>
    <row r="303" spans="1:6" ht="22.5">
      <c r="A303" s="32" t="s">
        <v>197</v>
      </c>
      <c r="B303" s="32" t="s">
        <v>669</v>
      </c>
      <c r="C303" s="33" t="s">
        <v>611</v>
      </c>
      <c r="D303" s="34">
        <v>83.61</v>
      </c>
      <c r="F303" s="37">
        <v>45959</v>
      </c>
    </row>
    <row r="304" spans="1:6" ht="22.5">
      <c r="A304" s="32" t="s">
        <v>344</v>
      </c>
      <c r="B304" s="32" t="s">
        <v>670</v>
      </c>
      <c r="C304" s="33" t="s">
        <v>611</v>
      </c>
      <c r="D304" s="34">
        <v>89.13</v>
      </c>
      <c r="F304" s="37">
        <v>45960</v>
      </c>
    </row>
    <row r="305" spans="1:6" ht="22.5">
      <c r="A305" s="32" t="s">
        <v>345</v>
      </c>
      <c r="B305" s="32" t="s">
        <v>671</v>
      </c>
      <c r="C305" s="33" t="s">
        <v>611</v>
      </c>
      <c r="D305" s="34">
        <v>103.21</v>
      </c>
      <c r="F305" s="37">
        <v>45961</v>
      </c>
    </row>
    <row r="306" spans="1:6" ht="22.5">
      <c r="A306" s="32" t="s">
        <v>346</v>
      </c>
      <c r="B306" s="32" t="s">
        <v>672</v>
      </c>
      <c r="C306" s="33" t="s">
        <v>611</v>
      </c>
      <c r="D306" s="34">
        <v>126.57</v>
      </c>
      <c r="F306" s="37">
        <v>45962</v>
      </c>
    </row>
    <row r="307" spans="1:6">
      <c r="A307" s="32" t="s">
        <v>198</v>
      </c>
      <c r="B307" s="32" t="s">
        <v>673</v>
      </c>
      <c r="C307" s="33" t="s">
        <v>609</v>
      </c>
      <c r="D307" s="34">
        <v>15.36</v>
      </c>
      <c r="F307" s="37">
        <v>45963</v>
      </c>
    </row>
    <row r="308" spans="1:6" ht="22.5">
      <c r="A308" s="32" t="s">
        <v>199</v>
      </c>
      <c r="B308" s="32" t="s">
        <v>674</v>
      </c>
      <c r="C308" s="33" t="s">
        <v>611</v>
      </c>
      <c r="D308" s="34">
        <v>40.32</v>
      </c>
      <c r="F308" s="37">
        <v>45964</v>
      </c>
    </row>
    <row r="309" spans="1:6" ht="22.5">
      <c r="A309" s="32" t="s">
        <v>200</v>
      </c>
      <c r="B309" s="32" t="s">
        <v>675</v>
      </c>
      <c r="C309" s="33" t="s">
        <v>611</v>
      </c>
      <c r="D309" s="34">
        <v>61.09</v>
      </c>
      <c r="F309" s="37">
        <v>45965</v>
      </c>
    </row>
    <row r="310" spans="1:6" ht="22.5">
      <c r="A310" s="32" t="s">
        <v>201</v>
      </c>
      <c r="B310" s="32" t="s">
        <v>676</v>
      </c>
      <c r="C310" s="33" t="s">
        <v>611</v>
      </c>
      <c r="D310" s="34">
        <v>61.18</v>
      </c>
      <c r="F310" s="37">
        <v>45966</v>
      </c>
    </row>
    <row r="311" spans="1:6" ht="22.5">
      <c r="A311" s="32" t="s">
        <v>202</v>
      </c>
      <c r="B311" s="32" t="s">
        <v>677</v>
      </c>
      <c r="C311" s="33" t="s">
        <v>611</v>
      </c>
      <c r="D311" s="34">
        <v>110.17</v>
      </c>
      <c r="F311" s="37">
        <v>45967</v>
      </c>
    </row>
    <row r="312" spans="1:6" ht="22.5">
      <c r="A312" s="32" t="s">
        <v>203</v>
      </c>
      <c r="B312" s="32" t="s">
        <v>678</v>
      </c>
      <c r="C312" s="33" t="s">
        <v>611</v>
      </c>
      <c r="D312" s="34">
        <v>108.71</v>
      </c>
      <c r="F312" s="37">
        <v>45968</v>
      </c>
    </row>
    <row r="313" spans="1:6" ht="22.5">
      <c r="A313" s="32" t="s">
        <v>204</v>
      </c>
      <c r="B313" s="32" t="s">
        <v>679</v>
      </c>
      <c r="C313" s="33" t="s">
        <v>611</v>
      </c>
      <c r="D313" s="34">
        <v>59.86</v>
      </c>
      <c r="F313" s="37">
        <v>45969</v>
      </c>
    </row>
    <row r="314" spans="1:6" ht="22.5">
      <c r="A314" s="32" t="s">
        <v>205</v>
      </c>
      <c r="B314" s="32" t="s">
        <v>680</v>
      </c>
      <c r="C314" s="33" t="s">
        <v>611</v>
      </c>
      <c r="D314" s="34">
        <v>68.739999999999995</v>
      </c>
      <c r="F314" s="37">
        <v>45970</v>
      </c>
    </row>
    <row r="315" spans="1:6" ht="22.5">
      <c r="A315" s="32" t="s">
        <v>206</v>
      </c>
      <c r="B315" s="32" t="s">
        <v>681</v>
      </c>
      <c r="C315" s="33" t="s">
        <v>611</v>
      </c>
      <c r="D315" s="34">
        <v>71.62</v>
      </c>
      <c r="F315" s="37">
        <v>45971</v>
      </c>
    </row>
    <row r="316" spans="1:6" ht="22.5">
      <c r="A316" s="32" t="s">
        <v>207</v>
      </c>
      <c r="B316" s="32" t="s">
        <v>682</v>
      </c>
      <c r="C316" s="33" t="s">
        <v>611</v>
      </c>
      <c r="D316" s="34">
        <v>76.44</v>
      </c>
      <c r="F316" s="37">
        <v>45972</v>
      </c>
    </row>
    <row r="317" spans="1:6" ht="22.5">
      <c r="A317" s="32" t="s">
        <v>208</v>
      </c>
      <c r="B317" s="32" t="s">
        <v>683</v>
      </c>
      <c r="C317" s="33" t="s">
        <v>611</v>
      </c>
      <c r="D317" s="34">
        <v>77.19</v>
      </c>
      <c r="F317" s="37">
        <v>45973</v>
      </c>
    </row>
    <row r="318" spans="1:6" ht="22.5">
      <c r="A318" s="32" t="s">
        <v>209</v>
      </c>
      <c r="B318" s="32" t="s">
        <v>684</v>
      </c>
      <c r="C318" s="33" t="s">
        <v>611</v>
      </c>
      <c r="D318" s="34">
        <v>59.9</v>
      </c>
      <c r="F318" s="37">
        <v>45974</v>
      </c>
    </row>
    <row r="319" spans="1:6" ht="22.5">
      <c r="A319" s="32" t="s">
        <v>210</v>
      </c>
      <c r="B319" s="32" t="s">
        <v>685</v>
      </c>
      <c r="C319" s="33" t="s">
        <v>611</v>
      </c>
      <c r="D319" s="34">
        <v>74.09</v>
      </c>
      <c r="F319" s="37">
        <v>45975</v>
      </c>
    </row>
    <row r="320" spans="1:6" ht="22.5">
      <c r="A320" s="32" t="s">
        <v>211</v>
      </c>
      <c r="B320" s="32" t="s">
        <v>686</v>
      </c>
      <c r="C320" s="33" t="s">
        <v>611</v>
      </c>
      <c r="D320" s="34">
        <v>91.01</v>
      </c>
      <c r="F320" s="37">
        <v>45976</v>
      </c>
    </row>
    <row r="321" spans="1:6" ht="22.5">
      <c r="A321" s="32" t="s">
        <v>212</v>
      </c>
      <c r="B321" s="32" t="s">
        <v>687</v>
      </c>
      <c r="C321" s="33" t="s">
        <v>611</v>
      </c>
      <c r="D321" s="34">
        <v>58.47</v>
      </c>
      <c r="F321" s="37">
        <v>45977</v>
      </c>
    </row>
    <row r="322" spans="1:6" ht="22.5">
      <c r="A322" s="32" t="s">
        <v>213</v>
      </c>
      <c r="B322" s="32" t="s">
        <v>688</v>
      </c>
      <c r="C322" s="33" t="s">
        <v>611</v>
      </c>
      <c r="D322" s="34">
        <v>63.86</v>
      </c>
      <c r="F322" s="37">
        <v>45978</v>
      </c>
    </row>
    <row r="323" spans="1:6" ht="22.5">
      <c r="A323" s="32" t="s">
        <v>214</v>
      </c>
      <c r="B323" s="32" t="s">
        <v>689</v>
      </c>
      <c r="C323" s="33" t="s">
        <v>611</v>
      </c>
      <c r="D323" s="34">
        <v>75.900000000000006</v>
      </c>
      <c r="F323" s="37">
        <v>45979</v>
      </c>
    </row>
    <row r="324" spans="1:6" ht="22.5">
      <c r="A324" s="32" t="s">
        <v>215</v>
      </c>
      <c r="B324" s="32" t="s">
        <v>690</v>
      </c>
      <c r="C324" s="33" t="s">
        <v>611</v>
      </c>
      <c r="D324" s="34">
        <v>77.56</v>
      </c>
      <c r="F324" s="37">
        <v>45980</v>
      </c>
    </row>
    <row r="325" spans="1:6" ht="22.5">
      <c r="A325" s="32" t="s">
        <v>216</v>
      </c>
      <c r="B325" s="32" t="s">
        <v>691</v>
      </c>
      <c r="C325" s="33" t="s">
        <v>630</v>
      </c>
      <c r="D325" s="34">
        <v>23.13</v>
      </c>
      <c r="F325" s="37">
        <v>45981</v>
      </c>
    </row>
    <row r="326" spans="1:6" ht="22.5">
      <c r="A326" s="32" t="s">
        <v>217</v>
      </c>
      <c r="B326" s="32" t="s">
        <v>692</v>
      </c>
      <c r="C326" s="33" t="s">
        <v>630</v>
      </c>
      <c r="D326" s="34">
        <v>21.67</v>
      </c>
      <c r="F326" s="37">
        <v>45982</v>
      </c>
    </row>
    <row r="327" spans="1:6" ht="22.5">
      <c r="A327" s="32" t="s">
        <v>218</v>
      </c>
      <c r="B327" s="32" t="s">
        <v>693</v>
      </c>
      <c r="C327" s="33" t="s">
        <v>630</v>
      </c>
      <c r="D327" s="34">
        <v>14.45</v>
      </c>
      <c r="F327" s="37">
        <v>45983</v>
      </c>
    </row>
    <row r="328" spans="1:6" ht="22.5">
      <c r="A328" s="32" t="s">
        <v>219</v>
      </c>
      <c r="B328" s="32" t="s">
        <v>694</v>
      </c>
      <c r="C328" s="33" t="s">
        <v>630</v>
      </c>
      <c r="D328" s="34">
        <v>9.61</v>
      </c>
      <c r="F328" s="37">
        <v>45984</v>
      </c>
    </row>
    <row r="329" spans="1:6" ht="22.5">
      <c r="A329" s="32" t="s">
        <v>220</v>
      </c>
      <c r="B329" s="32" t="s">
        <v>695</v>
      </c>
      <c r="C329" s="33" t="s">
        <v>630</v>
      </c>
      <c r="D329" s="34">
        <v>13.73</v>
      </c>
      <c r="F329" s="37">
        <v>45985</v>
      </c>
    </row>
    <row r="330" spans="1:6" ht="22.5">
      <c r="A330" s="32" t="s">
        <v>221</v>
      </c>
      <c r="B330" s="32" t="s">
        <v>696</v>
      </c>
      <c r="C330" s="33" t="s">
        <v>630</v>
      </c>
      <c r="D330" s="34">
        <v>12.38</v>
      </c>
      <c r="F330" s="37">
        <v>45986</v>
      </c>
    </row>
    <row r="331" spans="1:6" ht="22.5">
      <c r="A331" s="32" t="s">
        <v>697</v>
      </c>
      <c r="B331" s="32" t="s">
        <v>698</v>
      </c>
      <c r="C331" s="33" t="s">
        <v>630</v>
      </c>
      <c r="D331" s="34">
        <v>31.18</v>
      </c>
      <c r="F331" s="37">
        <v>45987</v>
      </c>
    </row>
    <row r="332" spans="1:6" ht="22.5">
      <c r="A332" s="32" t="s">
        <v>222</v>
      </c>
      <c r="B332" s="32" t="s">
        <v>699</v>
      </c>
      <c r="C332" s="33" t="s">
        <v>630</v>
      </c>
      <c r="D332" s="34">
        <v>14.25</v>
      </c>
      <c r="F332" s="37">
        <v>45988</v>
      </c>
    </row>
    <row r="333" spans="1:6" ht="22.5">
      <c r="A333" s="32" t="s">
        <v>223</v>
      </c>
      <c r="B333" s="32" t="s">
        <v>700</v>
      </c>
      <c r="C333" s="33" t="s">
        <v>630</v>
      </c>
      <c r="D333" s="34">
        <v>15.56</v>
      </c>
      <c r="F333" s="37">
        <v>45989</v>
      </c>
    </row>
    <row r="334" spans="1:6" ht="22.5">
      <c r="A334" s="32" t="s">
        <v>224</v>
      </c>
      <c r="B334" s="32" t="s">
        <v>701</v>
      </c>
      <c r="C334" s="33" t="s">
        <v>630</v>
      </c>
      <c r="D334" s="34">
        <v>13.8</v>
      </c>
      <c r="F334" s="37">
        <v>45990</v>
      </c>
    </row>
    <row r="335" spans="1:6" ht="33.75">
      <c r="A335" s="32" t="s">
        <v>702</v>
      </c>
      <c r="B335" s="32" t="s">
        <v>759</v>
      </c>
      <c r="C335" s="33" t="s">
        <v>703</v>
      </c>
      <c r="D335" s="34">
        <v>639.16999999999996</v>
      </c>
      <c r="F335" s="37">
        <v>45991</v>
      </c>
    </row>
    <row r="336" spans="1:6" ht="33.75">
      <c r="A336" s="32" t="s">
        <v>704</v>
      </c>
      <c r="B336" s="32" t="s">
        <v>760</v>
      </c>
      <c r="C336" s="33" t="s">
        <v>703</v>
      </c>
      <c r="D336" s="34">
        <v>1545.55</v>
      </c>
      <c r="F336" s="37">
        <v>45992</v>
      </c>
    </row>
    <row r="337" spans="1:6" ht="33.75">
      <c r="A337" s="32" t="s">
        <v>705</v>
      </c>
      <c r="B337" s="32" t="s">
        <v>761</v>
      </c>
      <c r="C337" s="33" t="s">
        <v>703</v>
      </c>
      <c r="D337" s="34">
        <v>810.58</v>
      </c>
      <c r="F337" s="37">
        <v>45993</v>
      </c>
    </row>
    <row r="338" spans="1:6" ht="22.5">
      <c r="A338" s="32" t="s">
        <v>762</v>
      </c>
      <c r="B338" s="32" t="s">
        <v>763</v>
      </c>
      <c r="C338" s="33" t="s">
        <v>764</v>
      </c>
      <c r="D338" s="34">
        <v>33.68</v>
      </c>
      <c r="F338" s="37">
        <v>45994</v>
      </c>
    </row>
    <row r="339" spans="1:6" ht="22.5">
      <c r="A339" s="32" t="s">
        <v>765</v>
      </c>
      <c r="B339" s="32" t="s">
        <v>766</v>
      </c>
      <c r="C339" s="33" t="s">
        <v>767</v>
      </c>
      <c r="D339" s="34">
        <v>11.23</v>
      </c>
      <c r="F339" s="37">
        <v>45995</v>
      </c>
    </row>
    <row r="340" spans="1:6" ht="22.5">
      <c r="A340" s="32" t="s">
        <v>225</v>
      </c>
      <c r="B340" s="32" t="s">
        <v>706</v>
      </c>
      <c r="C340" s="33" t="s">
        <v>611</v>
      </c>
      <c r="D340" s="34">
        <v>84.49</v>
      </c>
      <c r="F340" s="37">
        <v>45996</v>
      </c>
    </row>
    <row r="341" spans="1:6" ht="22.5">
      <c r="A341" s="32" t="s">
        <v>226</v>
      </c>
      <c r="B341" s="32" t="s">
        <v>707</v>
      </c>
      <c r="C341" s="33" t="s">
        <v>611</v>
      </c>
      <c r="D341" s="34">
        <v>140.06</v>
      </c>
      <c r="F341" s="37">
        <v>45997</v>
      </c>
    </row>
    <row r="342" spans="1:6" ht="22.5">
      <c r="A342" s="32" t="s">
        <v>347</v>
      </c>
      <c r="B342" s="32" t="s">
        <v>708</v>
      </c>
      <c r="C342" s="33" t="s">
        <v>611</v>
      </c>
      <c r="D342" s="34">
        <v>136.75</v>
      </c>
      <c r="F342" s="37">
        <v>45998</v>
      </c>
    </row>
    <row r="343" spans="1:6" ht="22.5">
      <c r="A343" s="32" t="s">
        <v>348</v>
      </c>
      <c r="B343" s="32" t="s">
        <v>709</v>
      </c>
      <c r="C343" s="33" t="s">
        <v>611</v>
      </c>
      <c r="D343" s="34">
        <v>192.03</v>
      </c>
      <c r="F343" s="37">
        <v>45999</v>
      </c>
    </row>
    <row r="344" spans="1:6" ht="22.5">
      <c r="A344" s="32" t="s">
        <v>349</v>
      </c>
      <c r="B344" s="32" t="s">
        <v>710</v>
      </c>
      <c r="C344" s="33" t="s">
        <v>611</v>
      </c>
      <c r="D344" s="34">
        <v>192.03</v>
      </c>
      <c r="F344" s="37">
        <v>46000</v>
      </c>
    </row>
    <row r="345" spans="1:6" ht="22.5">
      <c r="A345" s="32" t="s">
        <v>350</v>
      </c>
      <c r="B345" s="32" t="s">
        <v>711</v>
      </c>
      <c r="C345" s="33" t="s">
        <v>611</v>
      </c>
      <c r="D345" s="34">
        <v>228.49</v>
      </c>
      <c r="F345" s="37">
        <v>46001</v>
      </c>
    </row>
    <row r="346" spans="1:6" ht="22.5">
      <c r="A346" s="32" t="s">
        <v>227</v>
      </c>
      <c r="B346" s="32" t="s">
        <v>712</v>
      </c>
      <c r="C346" s="33" t="s">
        <v>611</v>
      </c>
      <c r="D346" s="34">
        <v>179.48</v>
      </c>
      <c r="F346" s="37">
        <v>46002</v>
      </c>
    </row>
    <row r="347" spans="1:6" ht="22.5">
      <c r="A347" s="32" t="s">
        <v>713</v>
      </c>
      <c r="B347" s="32" t="s">
        <v>714</v>
      </c>
      <c r="C347" s="33" t="s">
        <v>611</v>
      </c>
      <c r="D347" s="34">
        <v>124.5</v>
      </c>
      <c r="F347" s="37">
        <v>46003</v>
      </c>
    </row>
    <row r="348" spans="1:6" ht="22.5">
      <c r="A348" s="32" t="s">
        <v>715</v>
      </c>
      <c r="B348" s="32" t="s">
        <v>716</v>
      </c>
      <c r="C348" s="33" t="s">
        <v>611</v>
      </c>
      <c r="D348" s="34">
        <v>106.39</v>
      </c>
      <c r="F348" s="37">
        <v>46004</v>
      </c>
    </row>
    <row r="349" spans="1:6" ht="45">
      <c r="A349" s="32" t="s">
        <v>717</v>
      </c>
      <c r="B349" s="32" t="s">
        <v>718</v>
      </c>
      <c r="C349" s="33" t="s">
        <v>719</v>
      </c>
      <c r="D349" s="34">
        <v>9.51</v>
      </c>
      <c r="F349" s="37">
        <v>46005</v>
      </c>
    </row>
    <row r="350" spans="1:6" ht="45">
      <c r="A350" s="32" t="s">
        <v>720</v>
      </c>
      <c r="B350" s="32" t="s">
        <v>721</v>
      </c>
      <c r="C350" s="33" t="s">
        <v>719</v>
      </c>
      <c r="D350" s="34">
        <v>21.59</v>
      </c>
      <c r="F350" s="37">
        <v>46006</v>
      </c>
    </row>
    <row r="351" spans="1:6" ht="45">
      <c r="A351" s="32" t="s">
        <v>351</v>
      </c>
      <c r="B351" s="32" t="s">
        <v>722</v>
      </c>
      <c r="C351" s="33" t="s">
        <v>719</v>
      </c>
      <c r="D351" s="34">
        <v>29.53</v>
      </c>
      <c r="F351" s="37">
        <v>46007</v>
      </c>
    </row>
    <row r="352" spans="1:6" ht="45">
      <c r="A352" s="32" t="s">
        <v>352</v>
      </c>
      <c r="B352" s="32" t="s">
        <v>723</v>
      </c>
      <c r="C352" s="33" t="s">
        <v>719</v>
      </c>
      <c r="D352" s="34">
        <v>40.74</v>
      </c>
      <c r="F352" s="37">
        <v>46008</v>
      </c>
    </row>
    <row r="353" spans="1:6" ht="45">
      <c r="A353" s="32" t="s">
        <v>353</v>
      </c>
      <c r="B353" s="32" t="s">
        <v>724</v>
      </c>
      <c r="C353" s="33" t="s">
        <v>719</v>
      </c>
      <c r="D353" s="34">
        <v>56.91</v>
      </c>
      <c r="F353" s="37">
        <v>46009</v>
      </c>
    </row>
    <row r="354" spans="1:6" ht="45">
      <c r="A354" s="32" t="s">
        <v>354</v>
      </c>
      <c r="B354" s="32" t="s">
        <v>725</v>
      </c>
      <c r="C354" s="33" t="s">
        <v>719</v>
      </c>
      <c r="D354" s="34">
        <v>78.77</v>
      </c>
      <c r="F354" s="37">
        <v>46010</v>
      </c>
    </row>
    <row r="355" spans="1:6" ht="45">
      <c r="A355" s="32" t="s">
        <v>355</v>
      </c>
      <c r="B355" s="32" t="s">
        <v>726</v>
      </c>
      <c r="C355" s="33" t="s">
        <v>719</v>
      </c>
      <c r="D355" s="34">
        <v>116.62</v>
      </c>
      <c r="F355" s="37">
        <v>46011</v>
      </c>
    </row>
    <row r="356" spans="1:6" ht="45">
      <c r="A356" s="32" t="s">
        <v>228</v>
      </c>
      <c r="B356" s="32" t="s">
        <v>727</v>
      </c>
      <c r="C356" s="33" t="s">
        <v>719</v>
      </c>
      <c r="D356" s="34">
        <v>9.16</v>
      </c>
      <c r="F356" s="37">
        <v>46012</v>
      </c>
    </row>
    <row r="357" spans="1:6" ht="45">
      <c r="A357" s="35" t="s">
        <v>728</v>
      </c>
      <c r="B357" s="32" t="s">
        <v>729</v>
      </c>
      <c r="C357" s="33" t="s">
        <v>719</v>
      </c>
      <c r="D357" s="34">
        <v>9.51</v>
      </c>
      <c r="F357" s="37">
        <v>46013</v>
      </c>
    </row>
    <row r="358" spans="1:6" ht="45">
      <c r="A358" s="35" t="s">
        <v>730</v>
      </c>
      <c r="B358" s="32" t="s">
        <v>731</v>
      </c>
      <c r="C358" s="33" t="s">
        <v>719</v>
      </c>
      <c r="D358" s="34">
        <v>21.59</v>
      </c>
      <c r="F358" s="37">
        <v>46014</v>
      </c>
    </row>
    <row r="359" spans="1:6" ht="45">
      <c r="A359" s="35" t="s">
        <v>732</v>
      </c>
      <c r="B359" s="32" t="s">
        <v>733</v>
      </c>
      <c r="C359" s="33" t="s">
        <v>719</v>
      </c>
      <c r="D359" s="34">
        <v>29.53</v>
      </c>
      <c r="F359" s="37">
        <v>46015</v>
      </c>
    </row>
    <row r="360" spans="1:6" ht="45">
      <c r="A360" s="35" t="s">
        <v>734</v>
      </c>
      <c r="B360" s="32" t="s">
        <v>735</v>
      </c>
      <c r="C360" s="33" t="s">
        <v>719</v>
      </c>
      <c r="D360" s="34">
        <v>40.74</v>
      </c>
      <c r="F360" s="37">
        <v>46016</v>
      </c>
    </row>
    <row r="361" spans="1:6" ht="45">
      <c r="A361" s="35" t="s">
        <v>736</v>
      </c>
      <c r="B361" s="32" t="s">
        <v>737</v>
      </c>
      <c r="C361" s="33" t="s">
        <v>719</v>
      </c>
      <c r="D361" s="34">
        <v>56.91</v>
      </c>
      <c r="F361" s="37">
        <v>46017</v>
      </c>
    </row>
    <row r="362" spans="1:6" ht="45">
      <c r="A362" s="35" t="s">
        <v>738</v>
      </c>
      <c r="B362" s="32" t="s">
        <v>739</v>
      </c>
      <c r="C362" s="33" t="s">
        <v>719</v>
      </c>
      <c r="D362" s="34">
        <v>78.77</v>
      </c>
      <c r="F362" s="37">
        <v>46018</v>
      </c>
    </row>
    <row r="363" spans="1:6" ht="45">
      <c r="A363" s="35" t="s">
        <v>740</v>
      </c>
      <c r="B363" s="32" t="s">
        <v>741</v>
      </c>
      <c r="C363" s="33" t="s">
        <v>719</v>
      </c>
      <c r="D363" s="34">
        <v>116.62</v>
      </c>
      <c r="F363" s="37">
        <v>46019</v>
      </c>
    </row>
    <row r="364" spans="1:6" ht="45">
      <c r="A364" s="35" t="s">
        <v>742</v>
      </c>
      <c r="B364" s="32" t="s">
        <v>743</v>
      </c>
      <c r="C364" s="33" t="s">
        <v>719</v>
      </c>
      <c r="D364" s="34">
        <v>9.51</v>
      </c>
      <c r="F364" s="37">
        <v>46020</v>
      </c>
    </row>
    <row r="365" spans="1:6" ht="45">
      <c r="A365" s="35" t="s">
        <v>744</v>
      </c>
      <c r="B365" s="32" t="s">
        <v>745</v>
      </c>
      <c r="C365" s="33" t="s">
        <v>719</v>
      </c>
      <c r="D365" s="34">
        <v>21.59</v>
      </c>
      <c r="F365" s="37">
        <v>46021</v>
      </c>
    </row>
    <row r="366" spans="1:6" ht="45">
      <c r="A366" s="35" t="s">
        <v>746</v>
      </c>
      <c r="B366" s="32" t="s">
        <v>747</v>
      </c>
      <c r="C366" s="33" t="s">
        <v>719</v>
      </c>
      <c r="D366" s="34">
        <v>29.53</v>
      </c>
      <c r="F366" s="37">
        <v>46022</v>
      </c>
    </row>
    <row r="367" spans="1:6" ht="45">
      <c r="A367" s="35" t="s">
        <v>748</v>
      </c>
      <c r="B367" s="32" t="s">
        <v>749</v>
      </c>
      <c r="C367" s="33" t="s">
        <v>719</v>
      </c>
      <c r="D367" s="34">
        <v>40.74</v>
      </c>
    </row>
    <row r="368" spans="1:6" ht="45">
      <c r="A368" s="35" t="s">
        <v>750</v>
      </c>
      <c r="B368" s="32" t="s">
        <v>751</v>
      </c>
      <c r="C368" s="33" t="s">
        <v>719</v>
      </c>
      <c r="D368" s="34">
        <v>56.91</v>
      </c>
    </row>
    <row r="369" spans="1:4" ht="45">
      <c r="A369" s="35" t="s">
        <v>752</v>
      </c>
      <c r="B369" s="32" t="s">
        <v>753</v>
      </c>
      <c r="C369" s="33" t="s">
        <v>719</v>
      </c>
      <c r="D369" s="34">
        <v>78.77</v>
      </c>
    </row>
    <row r="370" spans="1:4" ht="45">
      <c r="A370" s="35" t="s">
        <v>754</v>
      </c>
      <c r="B370" s="32" t="s">
        <v>755</v>
      </c>
      <c r="C370" s="33" t="s">
        <v>719</v>
      </c>
      <c r="D370" s="34">
        <v>116.62</v>
      </c>
    </row>
    <row r="371" spans="1:4" ht="22.5">
      <c r="A371" s="32" t="s">
        <v>229</v>
      </c>
      <c r="B371" s="32" t="s">
        <v>756</v>
      </c>
      <c r="C371" s="33" t="s">
        <v>757</v>
      </c>
      <c r="D371" s="34">
        <v>38.06</v>
      </c>
    </row>
    <row r="372" spans="1:4" ht="22.5">
      <c r="A372" s="32" t="s">
        <v>230</v>
      </c>
      <c r="B372" s="32" t="s">
        <v>758</v>
      </c>
      <c r="C372" s="33" t="s">
        <v>757</v>
      </c>
      <c r="D372" s="34">
        <v>30.56</v>
      </c>
    </row>
  </sheetData>
  <sheetProtection selectLockedCells="1" selectUnlockedCells="1"/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13</vt:i4>
      </vt:variant>
    </vt:vector>
  </HeadingPairs>
  <TitlesOfParts>
    <vt:vector size="17" baseType="lpstr">
      <vt:lpstr>Borderel</vt:lpstr>
      <vt:lpstr>Maanddeclaratie</vt:lpstr>
      <vt:lpstr>Versiebeheer</vt:lpstr>
      <vt:lpstr>Achterliggende gegevens</vt:lpstr>
      <vt:lpstr>April</vt:lpstr>
      <vt:lpstr>Augustus</vt:lpstr>
      <vt:lpstr>December</vt:lpstr>
      <vt:lpstr>Februari</vt:lpstr>
      <vt:lpstr>Januari</vt:lpstr>
      <vt:lpstr>Juli</vt:lpstr>
      <vt:lpstr>Juni</vt:lpstr>
      <vt:lpstr>Maand</vt:lpstr>
      <vt:lpstr>Maart</vt:lpstr>
      <vt:lpstr>Mei</vt:lpstr>
      <vt:lpstr>November</vt:lpstr>
      <vt:lpstr>Oktober</vt:lpstr>
      <vt:lpstr>September</vt:lpstr>
    </vt:vector>
  </TitlesOfParts>
  <Company>DSW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 van Assen</dc:creator>
  <cp:lastModifiedBy>Daan van Assen</cp:lastModifiedBy>
  <cp:lastPrinted>2019-04-24T13:28:20Z</cp:lastPrinted>
  <dcterms:created xsi:type="dcterms:W3CDTF">2019-04-24T13:05:48Z</dcterms:created>
  <dcterms:modified xsi:type="dcterms:W3CDTF">2025-02-11T13:39:30Z</dcterms:modified>
</cp:coreProperties>
</file>